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19440" windowHeight="12645" activeTab="2"/>
  </bookViews>
  <sheets>
    <sheet name="Raw data" sheetId="2" r:id="rId1"/>
    <sheet name="Turns - Test 1" sheetId="1" r:id="rId2"/>
    <sheet name="Turns - Test 2" sheetId="3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5" i="3"/>
  <c r="Z26"/>
  <c r="Z27"/>
  <c r="Z28"/>
  <c r="Z29"/>
  <c r="Z30"/>
  <c r="Z31"/>
  <c r="Z32"/>
  <c r="Z33"/>
  <c r="Z34"/>
  <c r="Z35"/>
  <c r="Z36"/>
  <c r="Z37"/>
  <c r="Z38"/>
  <c r="Z39"/>
  <c r="Z40"/>
  <c r="Z41"/>
  <c r="Z42"/>
  <c r="Z43"/>
  <c r="Z44"/>
  <c r="Z45"/>
  <c r="Z46"/>
  <c r="Z47"/>
  <c r="Z48"/>
  <c r="Z49"/>
  <c r="Z50"/>
  <c r="Z51"/>
  <c r="Z52"/>
  <c r="Z53"/>
  <c r="Z54"/>
  <c r="Z55"/>
  <c r="Z56"/>
  <c r="Z57"/>
  <c r="Z58"/>
  <c r="Z59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57"/>
  <c r="X58"/>
  <c r="X59"/>
  <c r="V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Z24"/>
  <c r="X13"/>
  <c r="V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24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14"/>
  <c r="O15"/>
  <c r="O16"/>
  <c r="O17"/>
  <c r="O18"/>
  <c r="O19"/>
  <c r="O20"/>
  <c r="O21"/>
  <c r="O22"/>
  <c r="O23"/>
  <c r="O24"/>
  <c r="O25"/>
  <c r="O26"/>
  <c r="O27"/>
  <c r="O28"/>
  <c r="O29"/>
  <c r="O30"/>
  <c r="O13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4"/>
  <c r="H24"/>
  <c r="F13"/>
  <c r="X8" i="1"/>
  <c r="Q12"/>
  <c r="AC23" l="1"/>
  <c r="AC24"/>
  <c r="AC25"/>
  <c r="AC26"/>
  <c r="AC27"/>
  <c r="AC28"/>
  <c r="AC29"/>
  <c r="AC30"/>
  <c r="AC31"/>
  <c r="AC3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Y5"/>
  <c r="Y6"/>
  <c r="Y7"/>
  <c r="Y8"/>
  <c r="Y9"/>
  <c r="Y10"/>
  <c r="Y11"/>
  <c r="Y12"/>
  <c r="Y13"/>
  <c r="Y14"/>
  <c r="Y15"/>
  <c r="Y16"/>
  <c r="Y17"/>
  <c r="Y18"/>
  <c r="Y19"/>
  <c r="Y20"/>
  <c r="Y21"/>
  <c r="Y22"/>
  <c r="Y23"/>
  <c r="AC22"/>
  <c r="AA12"/>
  <c r="Y4"/>
  <c r="X5"/>
  <c r="X6"/>
  <c r="X7"/>
  <c r="X9"/>
  <c r="X10"/>
  <c r="X11"/>
  <c r="X12"/>
  <c r="X13"/>
  <c r="X14"/>
  <c r="X15"/>
  <c r="X16"/>
  <c r="X17"/>
  <c r="X18"/>
  <c r="X19"/>
  <c r="X20"/>
  <c r="X21"/>
  <c r="X22"/>
  <c r="X23"/>
  <c r="X4"/>
  <c r="AB23"/>
  <c r="AB24"/>
  <c r="AB25"/>
  <c r="AB26"/>
  <c r="AB27"/>
  <c r="AB28"/>
  <c r="AB29"/>
  <c r="AB30"/>
  <c r="AB31"/>
  <c r="AB3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AB22"/>
  <c r="Z12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V23"/>
  <c r="V24"/>
  <c r="V25"/>
  <c r="V26"/>
  <c r="V27"/>
  <c r="V28"/>
  <c r="V29"/>
  <c r="V30"/>
  <c r="V31"/>
  <c r="V32"/>
  <c r="V22"/>
  <c r="U23"/>
  <c r="U24"/>
  <c r="U25"/>
  <c r="U26"/>
  <c r="U27"/>
  <c r="U28"/>
  <c r="U29"/>
  <c r="U30"/>
  <c r="U31"/>
  <c r="U32"/>
  <c r="U2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12"/>
  <c r="R4"/>
  <c r="Q5"/>
  <c r="Q6"/>
  <c r="Q7"/>
  <c r="Q8"/>
  <c r="Q9"/>
  <c r="Q10"/>
  <c r="Q11"/>
  <c r="Q13"/>
  <c r="Q14"/>
  <c r="Q15"/>
  <c r="Q16"/>
  <c r="Q17"/>
  <c r="Q18"/>
  <c r="Q19"/>
  <c r="Q20"/>
  <c r="Q21"/>
  <c r="Q22"/>
  <c r="Q23"/>
  <c r="Q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M23"/>
  <c r="M24"/>
  <c r="M25"/>
  <c r="M26"/>
  <c r="M27"/>
  <c r="M28"/>
  <c r="M29"/>
  <c r="M30"/>
  <c r="M31"/>
  <c r="M3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O4"/>
  <c r="M22"/>
  <c r="K12"/>
  <c r="I4"/>
</calcChain>
</file>

<file path=xl/sharedStrings.xml><?xml version="1.0" encoding="utf-8"?>
<sst xmlns="http://schemas.openxmlformats.org/spreadsheetml/2006/main" count="73" uniqueCount="34">
  <si>
    <t>Production</t>
  </si>
  <si>
    <t>Era I tech cost</t>
  </si>
  <si>
    <t>Era II tech cost</t>
  </si>
  <si>
    <t>Era III tech cost</t>
  </si>
  <si>
    <t>Raw data</t>
  </si>
  <si>
    <t>Tech tree costs</t>
  </si>
  <si>
    <t>Turns</t>
  </si>
  <si>
    <t>"Turns": tech cost/corresponding row tech production</t>
  </si>
  <si>
    <t>Era I mean cost</t>
  </si>
  <si>
    <t>Era II mean cost</t>
  </si>
  <si>
    <t>Era III mean cost</t>
  </si>
  <si>
    <t>ES 2 Original costs</t>
  </si>
  <si>
    <t>Own era mean costs</t>
  </si>
  <si>
    <t>Overall mean costs</t>
  </si>
  <si>
    <t>" Own era mean": sum of same techs era costs (during this era period) / num of tech unlocked before next era.</t>
  </si>
  <si>
    <t>"Overall era mean": sum of all techs from same era costs / total era possible unlocked techs (stopped at existing techs)</t>
  </si>
  <si>
    <t>Existing techs: Era I: 19, Era II: 21, Era III: 20, not counting specific factions techs.</t>
  </si>
  <si>
    <t>Unlocked techs</t>
  </si>
  <si>
    <t>Turn</t>
  </si>
  <si>
    <t>Notes</t>
  </si>
  <si>
    <t>Didn't considered the starting tech and two faction free techs.</t>
  </si>
  <si>
    <t>Raw data (Test 2, Vodyani)</t>
  </si>
  <si>
    <t>Raw data (Test 1, Sophons)</t>
  </si>
  <si>
    <t>Reached Era II</t>
  </si>
  <si>
    <t>All Era I techs researched, still game shows increase in costs, so I noted it</t>
  </si>
  <si>
    <t>Reached Era III</t>
  </si>
  <si>
    <t>Arks updated with "All must study" modules</t>
  </si>
  <si>
    <t>All Era II techs researched, still game shows increase in costs of Era I/II, so I noted it</t>
  </si>
  <si>
    <t>Planet cracker factory/lab applied to all suitable planets</t>
  </si>
  <si>
    <t>Maybe tech production was mistaken??</t>
  </si>
  <si>
    <t>Research drops due to trade route blockade</t>
  </si>
  <si>
    <t>Total Mean</t>
  </si>
  <si>
    <t>Own era Mean</t>
  </si>
  <si>
    <t>Fixed cost when reaching next era next era</t>
  </si>
</sst>
</file>

<file path=xl/styles.xml><?xml version="1.0" encoding="utf-8"?>
<styleSheet xmlns="http://schemas.openxmlformats.org/spreadsheetml/2006/main">
  <numFmts count="2">
    <numFmt numFmtId="164" formatCode="#,##0_ ;[Red]\-#,##0\ "/>
    <numFmt numFmtId="165" formatCode="#,##0.00_ ;[Red]\-#,##0.00\ 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Turns</a:t>
            </a:r>
            <a:r>
              <a:rPr lang="es-ES" baseline="0"/>
              <a:t> to research</a:t>
            </a:r>
          </a:p>
        </c:rich>
      </c:tx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9.0692038495188129E-2"/>
          <c:y val="0.30076443569553807"/>
          <c:w val="0.7595473223427992"/>
          <c:h val="0.497771580635754"/>
        </c:manualLayout>
      </c:layout>
      <c:lineChart>
        <c:grouping val="standard"/>
        <c:ser>
          <c:idx val="0"/>
          <c:order val="0"/>
          <c:tx>
            <c:v>Era I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'Turns - Test 1'!$I$4:$I$23</c:f>
              <c:numCache>
                <c:formatCode>#,##0_ ;[Red]\-#,##0\ </c:formatCode>
                <c:ptCount val="20"/>
                <c:pt idx="0">
                  <c:v>2.6470588235294117</c:v>
                </c:pt>
                <c:pt idx="1">
                  <c:v>3.2195121951219514</c:v>
                </c:pt>
                <c:pt idx="2">
                  <c:v>4.6585365853658534</c:v>
                </c:pt>
                <c:pt idx="3">
                  <c:v>6.5609756097560972</c:v>
                </c:pt>
                <c:pt idx="4">
                  <c:v>6.3448275862068968</c:v>
                </c:pt>
                <c:pt idx="5">
                  <c:v>11.106060606060606</c:v>
                </c:pt>
                <c:pt idx="6">
                  <c:v>9.125</c:v>
                </c:pt>
                <c:pt idx="7">
                  <c:v>5.8872549019607847</c:v>
                </c:pt>
                <c:pt idx="8">
                  <c:v>4.671361502347418</c:v>
                </c:pt>
                <c:pt idx="9">
                  <c:v>4.1047297297297298</c:v>
                </c:pt>
                <c:pt idx="10">
                  <c:v>3.2533333333333334</c:v>
                </c:pt>
                <c:pt idx="11">
                  <c:v>2.8292682926829267</c:v>
                </c:pt>
                <c:pt idx="12">
                  <c:v>2.5716080402010051</c:v>
                </c:pt>
                <c:pt idx="13">
                  <c:v>2.9862155388471177</c:v>
                </c:pt>
                <c:pt idx="14">
                  <c:v>3.0397790055248617</c:v>
                </c:pt>
                <c:pt idx="15">
                  <c:v>3.1322067594433398</c:v>
                </c:pt>
                <c:pt idx="16">
                  <c:v>3.3611632270168856</c:v>
                </c:pt>
                <c:pt idx="17">
                  <c:v>3.5571177504393674</c:v>
                </c:pt>
                <c:pt idx="18">
                  <c:v>2.8603773584905658</c:v>
                </c:pt>
                <c:pt idx="19">
                  <c:v>3.5048275862068965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D49F-4C6F-89A4-46EE0A5BD469}"/>
            </c:ext>
          </c:extLst>
        </c:ser>
        <c:ser>
          <c:idx val="1"/>
          <c:order val="1"/>
          <c:tx>
            <c:v>Era II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'Turns - Test 1'!$K$4:$K$32</c:f>
              <c:numCache>
                <c:formatCode>#,##0_ ;[Red]\-#,##0\ </c:formatCode>
                <c:ptCount val="29"/>
                <c:pt idx="8">
                  <c:v>8.2769953051643199</c:v>
                </c:pt>
                <c:pt idx="9">
                  <c:v>7.2770270270270272</c:v>
                </c:pt>
                <c:pt idx="10">
                  <c:v>5.7666666666666666</c:v>
                </c:pt>
                <c:pt idx="11">
                  <c:v>5.0162601626016263</c:v>
                </c:pt>
                <c:pt idx="12">
                  <c:v>4.557788944723618</c:v>
                </c:pt>
                <c:pt idx="13">
                  <c:v>5.2944862155388472</c:v>
                </c:pt>
                <c:pt idx="14">
                  <c:v>5.3889502762430936</c:v>
                </c:pt>
                <c:pt idx="15">
                  <c:v>5.5516898608349905</c:v>
                </c:pt>
                <c:pt idx="16">
                  <c:v>5.9587242026266418</c:v>
                </c:pt>
                <c:pt idx="17">
                  <c:v>6.3066783831282951</c:v>
                </c:pt>
                <c:pt idx="18">
                  <c:v>3.3805031446540879</c:v>
                </c:pt>
                <c:pt idx="19">
                  <c:v>4.1420689655172414</c:v>
                </c:pt>
                <c:pt idx="20">
                  <c:v>3.4321685508735866</c:v>
                </c:pt>
                <c:pt idx="21">
                  <c:v>3.3280828082808283</c:v>
                </c:pt>
                <c:pt idx="22">
                  <c:v>3.5142241379310346</c:v>
                </c:pt>
                <c:pt idx="23">
                  <c:v>2.608037274315667</c:v>
                </c:pt>
                <c:pt idx="24">
                  <c:v>2.5239443872296601</c:v>
                </c:pt>
                <c:pt idx="25">
                  <c:v>2.6348854397634884</c:v>
                </c:pt>
                <c:pt idx="26">
                  <c:v>2.6890892279241796</c:v>
                </c:pt>
                <c:pt idx="27">
                  <c:v>2.92354031510658</c:v>
                </c:pt>
                <c:pt idx="28">
                  <c:v>3.0882352941176472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D49F-4C6F-89A4-46EE0A5BD469}"/>
            </c:ext>
          </c:extLst>
        </c:ser>
        <c:ser>
          <c:idx val="2"/>
          <c:order val="2"/>
          <c:tx>
            <c:v>Era III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'Turns - Test 1'!$M$4:$M$32</c:f>
              <c:numCache>
                <c:formatCode>#,##0_ ;[Red]\-#,##0\ </c:formatCode>
                <c:ptCount val="29"/>
                <c:pt idx="18">
                  <c:v>5.8509433962264152</c:v>
                </c:pt>
                <c:pt idx="19">
                  <c:v>7.1689655172413795</c:v>
                </c:pt>
                <c:pt idx="20">
                  <c:v>5.9403905447070917</c:v>
                </c:pt>
                <c:pt idx="21">
                  <c:v>5.7596759675967597</c:v>
                </c:pt>
                <c:pt idx="22">
                  <c:v>6.0823275862068966</c:v>
                </c:pt>
                <c:pt idx="23">
                  <c:v>4.5136866627839254</c:v>
                </c:pt>
                <c:pt idx="24">
                  <c:v>4.3684346035015444</c:v>
                </c:pt>
                <c:pt idx="25">
                  <c:v>4.5604828775560486</c:v>
                </c:pt>
                <c:pt idx="26">
                  <c:v>3.1028663892741561</c:v>
                </c:pt>
                <c:pt idx="27">
                  <c:v>3.3732622798887859</c:v>
                </c:pt>
                <c:pt idx="28">
                  <c:v>3.563348416289593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D49F-4C6F-89A4-46EE0A5BD469}"/>
            </c:ext>
          </c:extLst>
        </c:ser>
        <c:ser>
          <c:idx val="3"/>
          <c:order val="3"/>
          <c:tx>
            <c:v>ES1 tree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'Turns - Test 1'!$O$4:$O$32</c:f>
              <c:numCache>
                <c:formatCode>#,##0_ ;[Red]\-#,##0\ </c:formatCode>
                <c:ptCount val="29"/>
                <c:pt idx="0">
                  <c:v>1.1764705882352942</c:v>
                </c:pt>
                <c:pt idx="1">
                  <c:v>0.97560975609756095</c:v>
                </c:pt>
                <c:pt idx="2">
                  <c:v>0.97560975609756095</c:v>
                </c:pt>
                <c:pt idx="3">
                  <c:v>3.1707317073170733</c:v>
                </c:pt>
                <c:pt idx="4">
                  <c:v>2.2413793103448274</c:v>
                </c:pt>
                <c:pt idx="5">
                  <c:v>1.9696969696969697</c:v>
                </c:pt>
                <c:pt idx="6">
                  <c:v>2.8846153846153846</c:v>
                </c:pt>
                <c:pt idx="7">
                  <c:v>1.4705882352941178</c:v>
                </c:pt>
                <c:pt idx="8">
                  <c:v>1.408450704225352</c:v>
                </c:pt>
                <c:pt idx="9">
                  <c:v>2.2972972972972974</c:v>
                </c:pt>
                <c:pt idx="10">
                  <c:v>1.5111111111111111</c:v>
                </c:pt>
                <c:pt idx="11">
                  <c:v>1.1056910569105691</c:v>
                </c:pt>
                <c:pt idx="12">
                  <c:v>2.2613065326633164</c:v>
                </c:pt>
                <c:pt idx="13">
                  <c:v>2.255639097744361</c:v>
                </c:pt>
                <c:pt idx="14">
                  <c:v>1.988950276243094</c:v>
                </c:pt>
                <c:pt idx="15">
                  <c:v>3.9761431411530817</c:v>
                </c:pt>
                <c:pt idx="16">
                  <c:v>3.75234521575985</c:v>
                </c:pt>
                <c:pt idx="17">
                  <c:v>3.5149384885764499</c:v>
                </c:pt>
                <c:pt idx="18">
                  <c:v>4.716981132075472</c:v>
                </c:pt>
                <c:pt idx="19">
                  <c:v>5.1724137931034484</c:v>
                </c:pt>
                <c:pt idx="20">
                  <c:v>3.8540596094552928</c:v>
                </c:pt>
                <c:pt idx="21">
                  <c:v>6.3006300630063006</c:v>
                </c:pt>
                <c:pt idx="22">
                  <c:v>6.0344827586206895</c:v>
                </c:pt>
                <c:pt idx="23">
                  <c:v>4.0768782760629003</c:v>
                </c:pt>
                <c:pt idx="24">
                  <c:v>6.4366632337796084</c:v>
                </c:pt>
                <c:pt idx="25">
                  <c:v>6.1591525006159156</c:v>
                </c:pt>
                <c:pt idx="26">
                  <c:v>5.7790106333795652</c:v>
                </c:pt>
                <c:pt idx="27">
                  <c:v>8.3410565338276186</c:v>
                </c:pt>
                <c:pt idx="28">
                  <c:v>8.1447963800904972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D49F-4C6F-89A4-46EE0A5BD469}"/>
            </c:ext>
          </c:extLst>
        </c:ser>
        <c:marker val="1"/>
        <c:axId val="50698880"/>
        <c:axId val="50200960"/>
      </c:lineChart>
      <c:catAx>
        <c:axId val="5069888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200960"/>
        <c:crosses val="autoZero"/>
        <c:auto val="1"/>
        <c:lblAlgn val="ctr"/>
        <c:lblOffset val="100"/>
      </c:catAx>
      <c:valAx>
        <c:axId val="5020096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698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Turns</a:t>
            </a:r>
            <a:r>
              <a:rPr lang="es-ES" baseline="0"/>
              <a:t> to research</a:t>
            </a:r>
          </a:p>
        </c:rich>
      </c:tx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9.0692038495188129E-2"/>
          <c:y val="0.30076443569553807"/>
          <c:w val="0.7595473223427992"/>
          <c:h val="0.497771580635754"/>
        </c:manualLayout>
      </c:layout>
      <c:lineChart>
        <c:grouping val="standard"/>
        <c:ser>
          <c:idx val="0"/>
          <c:order val="0"/>
          <c:tx>
            <c:v>Era I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'Turns - Test 1'!$R$4:$R$32</c:f>
              <c:numCache>
                <c:formatCode>#,##0_ ;[Red]\-#,##0\ </c:formatCode>
                <c:ptCount val="29"/>
                <c:pt idx="0">
                  <c:v>14.459558823529411</c:v>
                </c:pt>
                <c:pt idx="1">
                  <c:v>11.990853658536585</c:v>
                </c:pt>
                <c:pt idx="2">
                  <c:v>11.990853658536585</c:v>
                </c:pt>
                <c:pt idx="3">
                  <c:v>11.990853658536585</c:v>
                </c:pt>
                <c:pt idx="4">
                  <c:v>8.4762931034482758</c:v>
                </c:pt>
                <c:pt idx="5">
                  <c:v>7.4488636363636367</c:v>
                </c:pt>
                <c:pt idx="6">
                  <c:v>4.7271634615384617</c:v>
                </c:pt>
                <c:pt idx="7">
                  <c:v>2.4099264705882355</c:v>
                </c:pt>
                <c:pt idx="8">
                  <c:v>2.308098591549296</c:v>
                </c:pt>
                <c:pt idx="9">
                  <c:v>1.6608952702702702</c:v>
                </c:pt>
                <c:pt idx="10">
                  <c:v>1.0925</c:v>
                </c:pt>
                <c:pt idx="11">
                  <c:v>0.79939024390243907</c:v>
                </c:pt>
                <c:pt idx="12">
                  <c:v>0.61761934673366836</c:v>
                </c:pt>
                <c:pt idx="13">
                  <c:v>0.6160714285714286</c:v>
                </c:pt>
                <c:pt idx="14">
                  <c:v>0.54323204419889504</c:v>
                </c:pt>
                <c:pt idx="15">
                  <c:v>0.48869284294234594</c:v>
                </c:pt>
                <c:pt idx="16">
                  <c:v>0.46118667917448403</c:v>
                </c:pt>
                <c:pt idx="17">
                  <c:v>0.43200790861159932</c:v>
                </c:pt>
                <c:pt idx="18">
                  <c:v>0.30919811320754714</c:v>
                </c:pt>
                <c:pt idx="19">
                  <c:v>0.33905172413793105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AE-4001-B5F1-147C9E4AE340}"/>
            </c:ext>
          </c:extLst>
        </c:ser>
        <c:ser>
          <c:idx val="1"/>
          <c:order val="1"/>
          <c:tx>
            <c:v>Era II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'Turns - Test 1'!$T$4:$T$32</c:f>
              <c:numCache>
                <c:formatCode>#,##0_ ;[Red]\-#,##0\ </c:formatCode>
                <c:ptCount val="29"/>
                <c:pt idx="8">
                  <c:v>19.455868544600939</c:v>
                </c:pt>
                <c:pt idx="9">
                  <c:v>14.000337837837838</c:v>
                </c:pt>
                <c:pt idx="10">
                  <c:v>9.2091111111111115</c:v>
                </c:pt>
                <c:pt idx="11">
                  <c:v>6.7383739837398382</c:v>
                </c:pt>
                <c:pt idx="12">
                  <c:v>5.2061557788944732</c:v>
                </c:pt>
                <c:pt idx="13">
                  <c:v>5.193107769423559</c:v>
                </c:pt>
                <c:pt idx="14">
                  <c:v>4.5791160220994476</c:v>
                </c:pt>
                <c:pt idx="15">
                  <c:v>4.119383697813122</c:v>
                </c:pt>
                <c:pt idx="16">
                  <c:v>3.8875234521575988</c:v>
                </c:pt>
                <c:pt idx="17">
                  <c:v>3.6415641476274168</c:v>
                </c:pt>
                <c:pt idx="18">
                  <c:v>2.6063522012578617</c:v>
                </c:pt>
                <c:pt idx="19">
                  <c:v>2.8580000000000001</c:v>
                </c:pt>
                <c:pt idx="20">
                  <c:v>2.1295477903391573</c:v>
                </c:pt>
                <c:pt idx="21">
                  <c:v>1.8650315031503153</c:v>
                </c:pt>
                <c:pt idx="22">
                  <c:v>1.7862500000000001</c:v>
                </c:pt>
                <c:pt idx="23">
                  <c:v>1.2067850902737334</c:v>
                </c:pt>
                <c:pt idx="24">
                  <c:v>1.0669670442842432</c:v>
                </c:pt>
                <c:pt idx="25">
                  <c:v>1.0209657551120968</c:v>
                </c:pt>
                <c:pt idx="26">
                  <c:v>0.9579519186315304</c:v>
                </c:pt>
                <c:pt idx="27">
                  <c:v>0.96017145505097323</c:v>
                </c:pt>
                <c:pt idx="28">
                  <c:v>0.93757918552036212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BAE-4001-B5F1-147C9E4AE340}"/>
            </c:ext>
          </c:extLst>
        </c:ser>
        <c:ser>
          <c:idx val="2"/>
          <c:order val="2"/>
          <c:tx>
            <c:v>Era III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'Turns - Test 1'!$V$4:$V$32</c:f>
              <c:numCache>
                <c:formatCode>#,##0_ ;[Red]\-#,##0\ </c:formatCode>
                <c:ptCount val="29"/>
                <c:pt idx="18">
                  <c:v>8.7408233276157805</c:v>
                </c:pt>
                <c:pt idx="19">
                  <c:v>9.5847648902821305</c:v>
                </c:pt>
                <c:pt idx="20">
                  <c:v>7.1417826777539002</c:v>
                </c:pt>
                <c:pt idx="21">
                  <c:v>6.2546845593650273</c:v>
                </c:pt>
                <c:pt idx="22">
                  <c:v>5.9904780564263316</c:v>
                </c:pt>
                <c:pt idx="23">
                  <c:v>4.0471488325303113</c:v>
                </c:pt>
                <c:pt idx="24">
                  <c:v>3.5782464188746368</c:v>
                </c:pt>
                <c:pt idx="25">
                  <c:v>3.4239736612242155</c:v>
                </c:pt>
                <c:pt idx="26">
                  <c:v>3.2126465767242465</c:v>
                </c:pt>
                <c:pt idx="27">
                  <c:v>3.2200901508130424</c:v>
                </c:pt>
                <c:pt idx="28">
                  <c:v>3.144323323735088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BAE-4001-B5F1-147C9E4AE340}"/>
            </c:ext>
          </c:extLst>
        </c:ser>
        <c:marker val="1"/>
        <c:axId val="50244224"/>
        <c:axId val="50250112"/>
      </c:lineChart>
      <c:catAx>
        <c:axId val="502442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250112"/>
        <c:crosses val="autoZero"/>
        <c:auto val="1"/>
        <c:lblAlgn val="ctr"/>
        <c:lblOffset val="100"/>
      </c:catAx>
      <c:valAx>
        <c:axId val="5025011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244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Turns</a:t>
            </a:r>
            <a:r>
              <a:rPr lang="es-ES" baseline="0"/>
              <a:t> to research</a:t>
            </a:r>
          </a:p>
        </c:rich>
      </c:tx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9.0692038495188129E-2"/>
          <c:y val="0.30076443569553807"/>
          <c:w val="0.7595473223427992"/>
          <c:h val="0.497771580635754"/>
        </c:manualLayout>
      </c:layout>
      <c:lineChart>
        <c:grouping val="standard"/>
        <c:ser>
          <c:idx val="0"/>
          <c:order val="0"/>
          <c:tx>
            <c:v>Era I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'Turns - Test 1'!$Y$4:$Y$32</c:f>
              <c:numCache>
                <c:formatCode>#,##0_ ;[Red]\-#,##0\ </c:formatCode>
                <c:ptCount val="29"/>
                <c:pt idx="0">
                  <c:v>54.323529411764703</c:v>
                </c:pt>
                <c:pt idx="1">
                  <c:v>45.048780487804876</c:v>
                </c:pt>
                <c:pt idx="2">
                  <c:v>45.048780487804876</c:v>
                </c:pt>
                <c:pt idx="3">
                  <c:v>45.048780487804876</c:v>
                </c:pt>
                <c:pt idx="4">
                  <c:v>31.844827586206897</c:v>
                </c:pt>
                <c:pt idx="5">
                  <c:v>27.984848484848484</c:v>
                </c:pt>
                <c:pt idx="6">
                  <c:v>17.759615384615383</c:v>
                </c:pt>
                <c:pt idx="7">
                  <c:v>9.0539215686274517</c:v>
                </c:pt>
                <c:pt idx="8">
                  <c:v>8.671361502347418</c:v>
                </c:pt>
                <c:pt idx="9">
                  <c:v>6.2398648648648649</c:v>
                </c:pt>
                <c:pt idx="10">
                  <c:v>4.1044444444444448</c:v>
                </c:pt>
                <c:pt idx="11">
                  <c:v>3.0032520325203254</c:v>
                </c:pt>
                <c:pt idx="12">
                  <c:v>2.3203517587939699</c:v>
                </c:pt>
                <c:pt idx="13">
                  <c:v>2.3145363408521304</c:v>
                </c:pt>
                <c:pt idx="14">
                  <c:v>2.0408839779005525</c:v>
                </c:pt>
                <c:pt idx="15">
                  <c:v>1.8359840954274353</c:v>
                </c:pt>
                <c:pt idx="16">
                  <c:v>1.7326454033771106</c:v>
                </c:pt>
                <c:pt idx="17">
                  <c:v>1.6230228471001757</c:v>
                </c:pt>
                <c:pt idx="18">
                  <c:v>1.1616352201257862</c:v>
                </c:pt>
                <c:pt idx="19">
                  <c:v>1.2737931034482759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29-4E2C-B9E2-5143A01F6FBE}"/>
            </c:ext>
          </c:extLst>
        </c:ser>
        <c:ser>
          <c:idx val="1"/>
          <c:order val="1"/>
          <c:tx>
            <c:v>Era II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'Turns - Test 1'!$AA$4:$AA$32</c:f>
              <c:numCache>
                <c:formatCode>#,##0_ ;[Red]\-#,##0\ </c:formatCode>
                <c:ptCount val="29"/>
                <c:pt idx="8">
                  <c:v>31.836351441985244</c:v>
                </c:pt>
                <c:pt idx="9">
                  <c:v>22.909266409266408</c:v>
                </c:pt>
                <c:pt idx="10">
                  <c:v>15.069206349206349</c:v>
                </c:pt>
                <c:pt idx="11">
                  <c:v>11.026248548199767</c:v>
                </c:pt>
                <c:pt idx="12">
                  <c:v>8.5190236898779617</c:v>
                </c:pt>
                <c:pt idx="13">
                  <c:v>8.4976727533118499</c:v>
                </c:pt>
                <c:pt idx="14">
                  <c:v>7.4929755327545378</c:v>
                </c:pt>
                <c:pt idx="15">
                  <c:v>6.7406986651519452</c:v>
                </c:pt>
                <c:pt idx="16">
                  <c:v>6.3612972393460199</c:v>
                </c:pt>
                <c:pt idx="17">
                  <c:v>5.9588250062766752</c:v>
                </c:pt>
                <c:pt idx="18">
                  <c:v>4.2648697214734952</c:v>
                </c:pt>
                <c:pt idx="19">
                  <c:v>4.6766502463054183</c:v>
                </c:pt>
                <c:pt idx="20">
                  <c:v>3.4846571722214064</c:v>
                </c:pt>
                <c:pt idx="21">
                  <c:v>3.0518194676610517</c:v>
                </c:pt>
                <c:pt idx="22">
                  <c:v>2.9229064039408867</c:v>
                </c:pt>
                <c:pt idx="23">
                  <c:v>1.9747067143689159</c:v>
                </c:pt>
                <c:pt idx="24">
                  <c:v>1.7459173164631454</c:v>
                </c:pt>
                <c:pt idx="25">
                  <c:v>1.6706437194242072</c:v>
                </c:pt>
                <c:pt idx="26">
                  <c:v>1.5675318671157783</c:v>
                </c:pt>
                <c:pt idx="27">
                  <c:v>1.571163775983053</c:v>
                </c:pt>
                <c:pt idx="28">
                  <c:v>1.5341952165481576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C29-4E2C-B9E2-5143A01F6FBE}"/>
            </c:ext>
          </c:extLst>
        </c:ser>
        <c:ser>
          <c:idx val="2"/>
          <c:order val="2"/>
          <c:tx>
            <c:v>Era III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'Turns - Test 1'!$AC$4:$AC$32</c:f>
              <c:numCache>
                <c:formatCode>#,##0_ ;[Red]\-#,##0\ </c:formatCode>
                <c:ptCount val="29"/>
                <c:pt idx="18">
                  <c:v>8.7408233276157805</c:v>
                </c:pt>
                <c:pt idx="19">
                  <c:v>9.5847648902821305</c:v>
                </c:pt>
                <c:pt idx="20">
                  <c:v>7.1417826777539002</c:v>
                </c:pt>
                <c:pt idx="21">
                  <c:v>6.2546845593650273</c:v>
                </c:pt>
                <c:pt idx="22">
                  <c:v>5.9904780564263316</c:v>
                </c:pt>
                <c:pt idx="23">
                  <c:v>4.0471488325303113</c:v>
                </c:pt>
                <c:pt idx="24">
                  <c:v>3.5782464188746368</c:v>
                </c:pt>
                <c:pt idx="25">
                  <c:v>3.4239736612242155</c:v>
                </c:pt>
                <c:pt idx="26">
                  <c:v>3.2126465767242465</c:v>
                </c:pt>
                <c:pt idx="27">
                  <c:v>3.2200901508130424</c:v>
                </c:pt>
                <c:pt idx="28">
                  <c:v>3.144323323735088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C29-4E2C-B9E2-5143A01F6FBE}"/>
            </c:ext>
          </c:extLst>
        </c:ser>
        <c:marker val="1"/>
        <c:axId val="36739712"/>
        <c:axId val="36757888"/>
      </c:lineChart>
      <c:catAx>
        <c:axId val="367397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757888"/>
        <c:crosses val="autoZero"/>
        <c:auto val="1"/>
        <c:lblAlgn val="ctr"/>
        <c:lblOffset val="100"/>
      </c:catAx>
      <c:valAx>
        <c:axId val="367578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739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lineChart>
        <c:grouping val="standard"/>
        <c:ser>
          <c:idx val="0"/>
          <c:order val="0"/>
          <c:tx>
            <c:v>Era I techs</c:v>
          </c:tx>
          <c:cat>
            <c:numRef>
              <c:f>'Turns - Test 2'!$B$4:$B$59</c:f>
              <c:numCache>
                <c:formatCode>General</c:formatCode>
                <c:ptCount val="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</c:numCache>
            </c:numRef>
          </c:cat>
          <c:val>
            <c:numRef>
              <c:f>'Turns - Test 2'!$D$4:$D$59</c:f>
              <c:numCache>
                <c:formatCode>#,##0.00_ ;[Red]\-#,##0.00\ </c:formatCode>
                <c:ptCount val="56"/>
                <c:pt idx="0">
                  <c:v>20.070601851851851</c:v>
                </c:pt>
                <c:pt idx="1">
                  <c:v>20.070601851851851</c:v>
                </c:pt>
                <c:pt idx="2">
                  <c:v>15.707427536231885</c:v>
                </c:pt>
                <c:pt idx="3">
                  <c:v>11.910027472527473</c:v>
                </c:pt>
                <c:pt idx="4">
                  <c:v>11.910027472527473</c:v>
                </c:pt>
                <c:pt idx="5">
                  <c:v>11.910027472527473</c:v>
                </c:pt>
                <c:pt idx="6">
                  <c:v>6.1932142857142853</c:v>
                </c:pt>
                <c:pt idx="7">
                  <c:v>6.1932142857142853</c:v>
                </c:pt>
                <c:pt idx="8">
                  <c:v>4.8169444444444443</c:v>
                </c:pt>
                <c:pt idx="9">
                  <c:v>4.8169444444444443</c:v>
                </c:pt>
                <c:pt idx="10">
                  <c:v>4.3352500000000003</c:v>
                </c:pt>
                <c:pt idx="11">
                  <c:v>4.1209600760456278</c:v>
                </c:pt>
                <c:pt idx="12">
                  <c:v>2.723146984924623</c:v>
                </c:pt>
                <c:pt idx="13">
                  <c:v>2.1334891732283463</c:v>
                </c:pt>
                <c:pt idx="14">
                  <c:v>1.6128162202380953</c:v>
                </c:pt>
                <c:pt idx="15">
                  <c:v>1.3615734924623115</c:v>
                </c:pt>
                <c:pt idx="16">
                  <c:v>1.1420574288724974</c:v>
                </c:pt>
                <c:pt idx="17">
                  <c:v>0.58051017675415106</c:v>
                </c:pt>
                <c:pt idx="18">
                  <c:v>0.58051017675415106</c:v>
                </c:pt>
                <c:pt idx="19">
                  <c:v>0.53654084158415838</c:v>
                </c:pt>
                <c:pt idx="20">
                  <c:v>0.46178632296548788</c:v>
                </c:pt>
                <c:pt idx="21">
                  <c:v>0.41178286474164133</c:v>
                </c:pt>
                <c:pt idx="22">
                  <c:v>0.40052198817442719</c:v>
                </c:pt>
                <c:pt idx="23">
                  <c:v>0.33742605853051061</c:v>
                </c:pt>
                <c:pt idx="24">
                  <c:v>0.30291014533258803</c:v>
                </c:pt>
                <c:pt idx="25">
                  <c:v>0.29419448968512485</c:v>
                </c:pt>
                <c:pt idx="26">
                  <c:v>0.26760802469135803</c:v>
                </c:pt>
                <c:pt idx="27">
                  <c:v>0.25346410196445274</c:v>
                </c:pt>
                <c:pt idx="28">
                  <c:v>0.23525341871065769</c:v>
                </c:pt>
                <c:pt idx="29">
                  <c:v>0.22778741067675493</c:v>
                </c:pt>
                <c:pt idx="30">
                  <c:v>0.21602800478373529</c:v>
                </c:pt>
                <c:pt idx="31">
                  <c:v>0.20418472117558403</c:v>
                </c:pt>
                <c:pt idx="32">
                  <c:v>0.19709265320967448</c:v>
                </c:pt>
                <c:pt idx="33">
                  <c:v>0.18429051181771808</c:v>
                </c:pt>
                <c:pt idx="34">
                  <c:v>0.17393877387257262</c:v>
                </c:pt>
                <c:pt idx="35">
                  <c:v>0.17086749172315938</c:v>
                </c:pt>
                <c:pt idx="36">
                  <c:v>0.15666558253830587</c:v>
                </c:pt>
                <c:pt idx="37">
                  <c:v>0.13682773639691959</c:v>
                </c:pt>
                <c:pt idx="38">
                  <c:v>1.3422823986921628E-2</c:v>
                </c:pt>
                <c:pt idx="39">
                  <c:v>9.5743153710247345E-2</c:v>
                </c:pt>
                <c:pt idx="40">
                  <c:v>7.926662034666862E-2</c:v>
                </c:pt>
                <c:pt idx="41">
                  <c:v>9.0385497456425656E-2</c:v>
                </c:pt>
                <c:pt idx="42">
                  <c:v>7.4890305417357653E-2</c:v>
                </c:pt>
                <c:pt idx="43">
                  <c:v>6.6827753113824148E-2</c:v>
                </c:pt>
                <c:pt idx="44">
                  <c:v>5.9108447862129147E-2</c:v>
                </c:pt>
                <c:pt idx="45">
                  <c:v>5.7554697042111413E-2</c:v>
                </c:pt>
                <c:pt idx="46">
                  <c:v>5.6744109947643978E-2</c:v>
                </c:pt>
                <c:pt idx="47">
                  <c:v>5.6031251615571522E-2</c:v>
                </c:pt>
                <c:pt idx="48">
                  <c:v>5.5181126215569469E-2</c:v>
                </c:pt>
                <c:pt idx="49">
                  <c:v>5.4212309923969589E-2</c:v>
                </c:pt>
                <c:pt idx="50">
                  <c:v>4.8853391931485239E-2</c:v>
                </c:pt>
                <c:pt idx="51">
                  <c:v>4.8930586907449211E-2</c:v>
                </c:pt>
                <c:pt idx="52">
                  <c:v>4.9586516905339252E-2</c:v>
                </c:pt>
                <c:pt idx="53">
                  <c:v>4.6677828502519489E-2</c:v>
                </c:pt>
                <c:pt idx="54">
                  <c:v>4.6677828502519489E-2</c:v>
                </c:pt>
                <c:pt idx="55">
                  <c:v>4.6677828502519489E-2</c:v>
                </c:pt>
              </c:numCache>
            </c:numRef>
          </c:val>
        </c:ser>
        <c:ser>
          <c:idx val="1"/>
          <c:order val="1"/>
          <c:tx>
            <c:v>Era II techs</c:v>
          </c:tx>
          <c:cat>
            <c:numRef>
              <c:f>'Turns - Test 2'!$B$4:$B$59</c:f>
              <c:numCache>
                <c:formatCode>General</c:formatCode>
                <c:ptCount val="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</c:numCache>
            </c:numRef>
          </c:cat>
          <c:val>
            <c:numRef>
              <c:f>'Turns - Test 2'!$F$4:$F$59</c:f>
              <c:numCache>
                <c:formatCode>#,##0_ ;[Red]\-#,##0\ </c:formatCode>
                <c:ptCount val="56"/>
                <c:pt idx="9" formatCode="#,##0.00_ ;[Red]\-#,##0.00\ ">
                  <c:v>31.063288888888888</c:v>
                </c:pt>
                <c:pt idx="10" formatCode="#,##0.00_ ;[Red]\-#,##0.00\ ">
                  <c:v>27.956959999999999</c:v>
                </c:pt>
                <c:pt idx="11" formatCode="#,##0.00_ ;[Red]\-#,##0.00\ ">
                  <c:v>26.575057034220531</c:v>
                </c:pt>
                <c:pt idx="12" formatCode="#,##0.00_ ;[Red]\-#,##0.00\ ">
                  <c:v>17.560904522613065</c:v>
                </c:pt>
                <c:pt idx="13" formatCode="#,##0.00_ ;[Red]\-#,##0.00\ ">
                  <c:v>13.758346456692912</c:v>
                </c:pt>
                <c:pt idx="14" formatCode="#,##0.00_ ;[Red]\-#,##0.00\ ">
                  <c:v>10.400654761904761</c:v>
                </c:pt>
                <c:pt idx="15" formatCode="#,##0.00_ ;[Red]\-#,##0.00\ ">
                  <c:v>8.7804522613065323</c:v>
                </c:pt>
                <c:pt idx="16" formatCode="#,##0.00_ ;[Red]\-#,##0.00\ ">
                  <c:v>7.3648472075869336</c:v>
                </c:pt>
                <c:pt idx="17" formatCode="#,##0.00_ ;[Red]\-#,##0.00\ ">
                  <c:v>3.7435672201392607</c:v>
                </c:pt>
                <c:pt idx="18" formatCode="#,##0.00_ ;[Red]\-#,##0.00\ ">
                  <c:v>3.7435672201392607</c:v>
                </c:pt>
                <c:pt idx="19" formatCode="#,##0.00_ ;[Red]\-#,##0.00\ ">
                  <c:v>3.4600198019801978</c:v>
                </c:pt>
                <c:pt idx="20" formatCode="#,##0.00_ ;[Red]\-#,##0.00\ ">
                  <c:v>2.9779463144439711</c:v>
                </c:pt>
                <c:pt idx="21" formatCode="#,##0.00_ ;[Red]\-#,##0.00\ ">
                  <c:v>2.6554863221884499</c:v>
                </c:pt>
                <c:pt idx="22" formatCode="#,##0.00_ ;[Red]\-#,##0.00\ ">
                  <c:v>2.5828677014042869</c:v>
                </c:pt>
                <c:pt idx="23" formatCode="#,##0.00_ ;[Red]\-#,##0.00\ ">
                  <c:v>2.1759775840597757</c:v>
                </c:pt>
                <c:pt idx="24" formatCode="#,##0.00_ ;[Red]\-#,##0.00\ ">
                  <c:v>1.953392956959195</c:v>
                </c:pt>
                <c:pt idx="25" formatCode="#,##0.00_ ;[Red]\-#,##0.00\ ">
                  <c:v>1.8971878393051032</c:v>
                </c:pt>
                <c:pt idx="26" formatCode="#,##0.00_ ;[Red]\-#,##0.00\ ">
                  <c:v>1.7257382716049383</c:v>
                </c:pt>
                <c:pt idx="27" formatCode="#,##0.00_ ;[Red]\-#,##0.00\ ">
                  <c:v>1.6345275958840038</c:v>
                </c:pt>
                <c:pt idx="28" formatCode="#,##0.00_ ;[Red]\-#,##0.00\ ">
                  <c:v>1.5170913826785326</c:v>
                </c:pt>
                <c:pt idx="29" formatCode="#,##0.00_ ;[Red]\-#,##0.00\ ">
                  <c:v>1.4689449348465742</c:v>
                </c:pt>
                <c:pt idx="30" formatCode="#,##0.00_ ;[Red]\-#,##0.00\ ">
                  <c:v>1.3931114211680287</c:v>
                </c:pt>
                <c:pt idx="31" formatCode="#,##0.00_ ;[Red]\-#,##0.00\ ">
                  <c:v>1.3167370007535795</c:v>
                </c:pt>
                <c:pt idx="32" formatCode="#,##0.00_ ;[Red]\-#,##0.00\ ">
                  <c:v>1.2710020003637024</c:v>
                </c:pt>
                <c:pt idx="33" formatCode="#,##0.00_ ;[Red]\-#,##0.00\ ">
                  <c:v>1.188444142152695</c:v>
                </c:pt>
                <c:pt idx="34" formatCode="#,##0.00_ ;[Red]\-#,##0.00\ ">
                  <c:v>1.121688332530894</c:v>
                </c:pt>
                <c:pt idx="35" formatCode="#,##0.00_ ;[Red]\-#,##0.00\ ">
                  <c:v>1.1018823900362604</c:v>
                </c:pt>
                <c:pt idx="36" formatCode="#,##0.00_ ;[Red]\-#,##0.00\ ">
                  <c:v>1.0102977739230992</c:v>
                </c:pt>
                <c:pt idx="37" formatCode="#,##0.00_ ;[Red]\-#,##0.00\ ">
                  <c:v>0.88236838782981941</c:v>
                </c:pt>
                <c:pt idx="38" formatCode="#,##0.00_ ;[Red]\-#,##0.00\ ">
                  <c:v>8.6560487466560976E-2</c:v>
                </c:pt>
                <c:pt idx="39" formatCode="#,##0.00_ ;[Red]\-#,##0.00\ ">
                  <c:v>0.61742402826855125</c:v>
                </c:pt>
                <c:pt idx="40" formatCode="#,##0.00_ ;[Red]\-#,##0.00\ ">
                  <c:v>0.51117092079280335</c:v>
                </c:pt>
                <c:pt idx="41" formatCode="#,##0.00_ ;[Red]\-#,##0.00\ ">
                  <c:v>0.58287382203319149</c:v>
                </c:pt>
                <c:pt idx="42" formatCode="#,##0.00_ ;[Red]\-#,##0.00\ ">
                  <c:v>0.48294914317302373</c:v>
                </c:pt>
                <c:pt idx="43" formatCode="#,##0.00_ ;[Red]\-#,##0.00\ ">
                  <c:v>0.43095572820323097</c:v>
                </c:pt>
                <c:pt idx="44" formatCode="#,##0.00_ ;[Red]\-#,##0.00\ ">
                  <c:v>0.38117582897033159</c:v>
                </c:pt>
                <c:pt idx="45" formatCode="#,##0.00_ ;[Red]\-#,##0.00\ ">
                  <c:v>0.37115607243375281</c:v>
                </c:pt>
                <c:pt idx="46" formatCode="#,##0.00_ ;[Red]\-#,##0.00\ ">
                  <c:v>0.36592879581151833</c:v>
                </c:pt>
                <c:pt idx="47" formatCode="#,##0.00_ ;[Red]\-#,##0.00\ ">
                  <c:v>0.36133174791914385</c:v>
                </c:pt>
                <c:pt idx="48" formatCode="#,##0.00_ ;[Red]\-#,##0.00\ ">
                  <c:v>0.35584949849803982</c:v>
                </c:pt>
                <c:pt idx="49" formatCode="#,##0.00_ ;[Red]\-#,##0.00\ ">
                  <c:v>0.34960184073629452</c:v>
                </c:pt>
                <c:pt idx="50" formatCode="#,##0.00_ ;[Red]\-#,##0.00\ ">
                  <c:v>0.31504349785891367</c:v>
                </c:pt>
                <c:pt idx="51" formatCode="#,##0.00_ ;[Red]\-#,##0.00\ ">
                  <c:v>0.31554130925507901</c:v>
                </c:pt>
                <c:pt idx="52" formatCode="#,##0.00_ ;[Red]\-#,##0.00\ ">
                  <c:v>0.31977124033490412</c:v>
                </c:pt>
                <c:pt idx="53" formatCode="#,##0.00_ ;[Red]\-#,##0.00\ ">
                  <c:v>0.30101382488479261</c:v>
                </c:pt>
                <c:pt idx="54" formatCode="#,##0.00_ ;[Red]\-#,##0.00\ ">
                  <c:v>0.30101382488479261</c:v>
                </c:pt>
                <c:pt idx="55" formatCode="#,##0.00_ ;[Red]\-#,##0.00\ ">
                  <c:v>0.30101382488479261</c:v>
                </c:pt>
              </c:numCache>
            </c:numRef>
          </c:val>
        </c:ser>
        <c:ser>
          <c:idx val="2"/>
          <c:order val="2"/>
          <c:tx>
            <c:v>Era III techs</c:v>
          </c:tx>
          <c:cat>
            <c:numRef>
              <c:f>'Turns - Test 2'!$B$4:$B$59</c:f>
              <c:numCache>
                <c:formatCode>General</c:formatCode>
                <c:ptCount val="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</c:numCache>
            </c:numRef>
          </c:cat>
          <c:val>
            <c:numRef>
              <c:f>'Turns - Test 2'!$H$4:$H$59</c:f>
              <c:numCache>
                <c:formatCode>#,##0_ ;[Red]\-#,##0\ </c:formatCode>
                <c:ptCount val="56"/>
                <c:pt idx="20" formatCode="#,##0.00_ ;[Red]\-#,##0.00\ ">
                  <c:v>16.969500071012639</c:v>
                </c:pt>
                <c:pt idx="21" formatCode="#,##0.00_ ;[Red]\-#,##0.00\ ">
                  <c:v>15.131997213779128</c:v>
                </c:pt>
                <c:pt idx="22" formatCode="#,##0.00_ ;[Red]\-#,##0.00\ ">
                  <c:v>14.718187977334319</c:v>
                </c:pt>
                <c:pt idx="23" formatCode="#,##0.00_ ;[Red]\-#,##0.00\ ">
                  <c:v>12.399569323370692</c:v>
                </c:pt>
                <c:pt idx="24" formatCode="#,##0.00_ ;[Red]\-#,##0.00\ ">
                  <c:v>11.131195267374697</c:v>
                </c:pt>
                <c:pt idx="25" formatCode="#,##0.00_ ;[Red]\-#,##0.00\ ">
                  <c:v>10.810916576185305</c:v>
                </c:pt>
                <c:pt idx="26" formatCode="#,##0.00_ ;[Red]\-#,##0.00\ ">
                  <c:v>9.8339300411522625</c:v>
                </c:pt>
                <c:pt idx="27" formatCode="#,##0.00_ ;[Red]\-#,##0.00\ ">
                  <c:v>9.3141760212036164</c:v>
                </c:pt>
                <c:pt idx="28" formatCode="#,##0.00_ ;[Red]\-#,##0.00\ ">
                  <c:v>8.6449786556689094</c:v>
                </c:pt>
                <c:pt idx="29" formatCode="#,##0.00_ ;[Red]\-#,##0.00\ ">
                  <c:v>8.3706214095558344</c:v>
                </c:pt>
                <c:pt idx="30" formatCode="#,##0.00_ ;[Red]\-#,##0.00\ ">
                  <c:v>7.9384924589728252</c:v>
                </c:pt>
                <c:pt idx="31" formatCode="#,##0.00_ ;[Red]\-#,##0.00\ ">
                  <c:v>7.5032812107510667</c:v>
                </c:pt>
                <c:pt idx="32" formatCode="#,##0.00_ ;[Red]\-#,##0.00\ ">
                  <c:v>7.2426653330908648</c:v>
                </c:pt>
                <c:pt idx="33" formatCode="#,##0.00_ ;[Red]\-#,##0.00\ ">
                  <c:v>6.7722184435753556</c:v>
                </c:pt>
                <c:pt idx="34" formatCode="#,##0.00_ ;[Red]\-#,##0.00\ ">
                  <c:v>6.3918177927566466</c:v>
                </c:pt>
                <c:pt idx="35" formatCode="#,##0.00_ ;[Red]\-#,##0.00\ ">
                  <c:v>6.2789558042987013</c:v>
                </c:pt>
                <c:pt idx="36" formatCode="#,##0.00_ ;[Red]\-#,##0.00\ ">
                  <c:v>5.7570709260865369</c:v>
                </c:pt>
                <c:pt idx="37" formatCode="#,##0.00_ ;[Red]\-#,##0.00\ ">
                  <c:v>5.0280793670832802</c:v>
                </c:pt>
                <c:pt idx="38" formatCode="#,##0.00_ ;[Red]\-#,##0.00\ ">
                  <c:v>0.49325543280821688</c:v>
                </c:pt>
                <c:pt idx="39" formatCode="#,##0.00_ ;[Red]\-#,##0.00\ ">
                  <c:v>3.5183230270906947</c:v>
                </c:pt>
                <c:pt idx="40" formatCode="#,##0.00_ ;[Red]\-#,##0.00\ ">
                  <c:v>2.9128513615641531</c:v>
                </c:pt>
                <c:pt idx="41" formatCode="#,##0.00_ ;[Red]\-#,##0.00\ ">
                  <c:v>3.3214424707419452</c:v>
                </c:pt>
                <c:pt idx="42" formatCode="#,##0.00_ ;[Red]\-#,##0.00\ ">
                  <c:v>2.7520326607702228</c:v>
                </c:pt>
                <c:pt idx="43" formatCode="#,##0.00_ ;[Red]\-#,##0.00\ ">
                  <c:v>2.455753894849344</c:v>
                </c:pt>
                <c:pt idx="44" formatCode="#,##0.00_ ;[Red]\-#,##0.00\ ">
                  <c:v>2.1720886052937751</c:v>
                </c:pt>
                <c:pt idx="45" formatCode="#,##0.00_ ;[Red]\-#,##0.00\ ">
                  <c:v>2.1149921229178834</c:v>
                </c:pt>
                <c:pt idx="46" formatCode="#,##0.00_ ;[Red]\-#,##0.00\ ">
                  <c:v>2.0852050610820245</c:v>
                </c:pt>
                <c:pt idx="47" formatCode="#,##0.00_ ;[Red]\-#,##0.00\ ">
                  <c:v>2.0590092884592184</c:v>
                </c:pt>
                <c:pt idx="48" formatCode="#,##0.00_ ;[Red]\-#,##0.00\ ">
                  <c:v>2.027769292127013</c:v>
                </c:pt>
                <c:pt idx="49" formatCode="#,##0.00_ ;[Red]\-#,##0.00\ ">
                  <c:v>1.9921677004134986</c:v>
                </c:pt>
                <c:pt idx="50" formatCode="#,##0.00_ ;[Red]\-#,##0.00\ ">
                  <c:v>1.7952407783036586</c:v>
                </c:pt>
                <c:pt idx="51" formatCode="#,##0.00_ ;[Red]\-#,##0.00\ ">
                  <c:v>1.7980775018811135</c:v>
                </c:pt>
                <c:pt idx="52" formatCode="#,##0.00_ ;[Red]\-#,##0.00\ ">
                  <c:v>1.8221812996599105</c:v>
                </c:pt>
                <c:pt idx="53" formatCode="#,##0.00_ ;[Red]\-#,##0.00\ ">
                  <c:v>1.7152942274286862</c:v>
                </c:pt>
                <c:pt idx="54" formatCode="#,##0.00_ ;[Red]\-#,##0.00\ ">
                  <c:v>1.7152942274286862</c:v>
                </c:pt>
                <c:pt idx="55" formatCode="#,##0.00_ ;[Red]\-#,##0.00\ ">
                  <c:v>1.7152942274286862</c:v>
                </c:pt>
              </c:numCache>
            </c:numRef>
          </c:val>
        </c:ser>
        <c:marker val="1"/>
        <c:axId val="36811520"/>
        <c:axId val="36813056"/>
      </c:lineChart>
      <c:catAx>
        <c:axId val="36811520"/>
        <c:scaling>
          <c:orientation val="minMax"/>
        </c:scaling>
        <c:axPos val="b"/>
        <c:numFmt formatCode="General" sourceLinked="1"/>
        <c:tickLblPos val="nextTo"/>
        <c:crossAx val="36813056"/>
        <c:crosses val="autoZero"/>
        <c:auto val="1"/>
        <c:lblAlgn val="ctr"/>
        <c:lblOffset val="100"/>
      </c:catAx>
      <c:valAx>
        <c:axId val="36813056"/>
        <c:scaling>
          <c:orientation val="minMax"/>
        </c:scaling>
        <c:axPos val="l"/>
        <c:majorGridlines/>
        <c:numFmt formatCode="#,##0.00_ ;[Red]\-#,##0.00\ " sourceLinked="1"/>
        <c:tickLblPos val="nextTo"/>
        <c:crossAx val="3681152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lineChart>
        <c:grouping val="standard"/>
        <c:ser>
          <c:idx val="0"/>
          <c:order val="0"/>
          <c:tx>
            <c:v>Era I techs</c:v>
          </c:tx>
          <c:marker>
            <c:symbol val="none"/>
          </c:marker>
          <c:cat>
            <c:numRef>
              <c:f>'Turns - Test 2'!$K$4:$K$59</c:f>
              <c:numCache>
                <c:formatCode>General</c:formatCode>
                <c:ptCount val="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</c:numCache>
            </c:numRef>
          </c:cat>
          <c:val>
            <c:numRef>
              <c:f>'Turns - Test 2'!$M$4:$M$59</c:f>
              <c:numCache>
                <c:formatCode>#,##0.00_ ;[Red]\-#,##0.00\ </c:formatCode>
                <c:ptCount val="56"/>
                <c:pt idx="0">
                  <c:v>10.631481481481481</c:v>
                </c:pt>
                <c:pt idx="1">
                  <c:v>10.631481481481481</c:v>
                </c:pt>
                <c:pt idx="2">
                  <c:v>8.3202898550724633</c:v>
                </c:pt>
                <c:pt idx="3">
                  <c:v>6.3087912087912095</c:v>
                </c:pt>
                <c:pt idx="4">
                  <c:v>6.3087912087912095</c:v>
                </c:pt>
                <c:pt idx="5">
                  <c:v>6.3087912087912095</c:v>
                </c:pt>
                <c:pt idx="6">
                  <c:v>3.2805714285714287</c:v>
                </c:pt>
                <c:pt idx="7">
                  <c:v>3.2805714285714287</c:v>
                </c:pt>
                <c:pt idx="8">
                  <c:v>2.5515555555555558</c:v>
                </c:pt>
                <c:pt idx="9">
                  <c:v>2.5515555555555558</c:v>
                </c:pt>
                <c:pt idx="10">
                  <c:v>2.2964000000000002</c:v>
                </c:pt>
                <c:pt idx="11">
                  <c:v>2.1828897338403044</c:v>
                </c:pt>
                <c:pt idx="12">
                  <c:v>1.442462311557789</c:v>
                </c:pt>
                <c:pt idx="13">
                  <c:v>1.1301181102362206</c:v>
                </c:pt>
                <c:pt idx="14">
                  <c:v>0.85431547619047621</c:v>
                </c:pt>
                <c:pt idx="15">
                  <c:v>0.72123115577889452</c:v>
                </c:pt>
                <c:pt idx="16">
                  <c:v>0.6049525816649105</c:v>
                </c:pt>
                <c:pt idx="17">
                  <c:v>0.30749866095340117</c:v>
                </c:pt>
                <c:pt idx="18">
                  <c:v>0.30749866095340117</c:v>
                </c:pt>
                <c:pt idx="19">
                  <c:v>0.28420792079207924</c:v>
                </c:pt>
                <c:pt idx="20">
                  <c:v>0.2446101406050277</c:v>
                </c:pt>
                <c:pt idx="21">
                  <c:v>0.21812310030395138</c:v>
                </c:pt>
                <c:pt idx="22">
                  <c:v>0.21215816703621582</c:v>
                </c:pt>
                <c:pt idx="23">
                  <c:v>0.1787359900373599</c:v>
                </c:pt>
                <c:pt idx="24">
                  <c:v>0.16045276690888766</c:v>
                </c:pt>
                <c:pt idx="25">
                  <c:v>0.15583604777415852</c:v>
                </c:pt>
                <c:pt idx="26">
                  <c:v>0.14175308641975309</c:v>
                </c:pt>
                <c:pt idx="27">
                  <c:v>0.13426099158091676</c:v>
                </c:pt>
                <c:pt idx="28">
                  <c:v>0.12461471673540266</c:v>
                </c:pt>
                <c:pt idx="29">
                  <c:v>0.12065994115174443</c:v>
                </c:pt>
                <c:pt idx="30">
                  <c:v>0.11443093482160654</c:v>
                </c:pt>
                <c:pt idx="31">
                  <c:v>0.10815749811605124</c:v>
                </c:pt>
                <c:pt idx="32">
                  <c:v>0.104400800145481</c:v>
                </c:pt>
                <c:pt idx="33">
                  <c:v>9.7619452474069043E-2</c:v>
                </c:pt>
                <c:pt idx="34">
                  <c:v>9.2136093724923776E-2</c:v>
                </c:pt>
                <c:pt idx="35">
                  <c:v>9.0509222765253042E-2</c:v>
                </c:pt>
                <c:pt idx="36">
                  <c:v>8.2986412257878006E-2</c:v>
                </c:pt>
                <c:pt idx="37">
                  <c:v>7.2478222446660773E-2</c:v>
                </c:pt>
                <c:pt idx="38">
                  <c:v>7.1101258297830185E-3</c:v>
                </c:pt>
                <c:pt idx="39">
                  <c:v>5.0715547703180215E-2</c:v>
                </c:pt>
                <c:pt idx="40">
                  <c:v>4.1987859284721714E-2</c:v>
                </c:pt>
                <c:pt idx="41">
                  <c:v>4.7877574847802522E-2</c:v>
                </c:pt>
                <c:pt idx="42">
                  <c:v>3.966970702045329E-2</c:v>
                </c:pt>
                <c:pt idx="43">
                  <c:v>3.5398939449993838E-2</c:v>
                </c:pt>
                <c:pt idx="44">
                  <c:v>3.1309991273996508E-2</c:v>
                </c:pt>
                <c:pt idx="45">
                  <c:v>3.0486962986564708E-2</c:v>
                </c:pt>
                <c:pt idx="46">
                  <c:v>3.0057591623036652E-2</c:v>
                </c:pt>
                <c:pt idx="47">
                  <c:v>2.9679987592410691E-2</c:v>
                </c:pt>
                <c:pt idx="48">
                  <c:v>2.9229672623593505E-2</c:v>
                </c:pt>
                <c:pt idx="49">
                  <c:v>2.8716486594637856E-2</c:v>
                </c:pt>
                <c:pt idx="50">
                  <c:v>2.5877845391029976E-2</c:v>
                </c:pt>
                <c:pt idx="51">
                  <c:v>2.5918735891647858E-2</c:v>
                </c:pt>
                <c:pt idx="52">
                  <c:v>2.6266184746305533E-2</c:v>
                </c:pt>
                <c:pt idx="53">
                  <c:v>2.472544037210905E-2</c:v>
                </c:pt>
                <c:pt idx="54">
                  <c:v>2.472544037210905E-2</c:v>
                </c:pt>
                <c:pt idx="55">
                  <c:v>2.472544037210905E-2</c:v>
                </c:pt>
              </c:numCache>
            </c:numRef>
          </c:val>
        </c:ser>
        <c:ser>
          <c:idx val="1"/>
          <c:order val="1"/>
          <c:tx>
            <c:v>Era II techs</c:v>
          </c:tx>
          <c:marker>
            <c:symbol val="none"/>
          </c:marker>
          <c:cat>
            <c:numRef>
              <c:f>'Turns - Test 2'!$K$4:$K$59</c:f>
              <c:numCache>
                <c:formatCode>General</c:formatCode>
                <c:ptCount val="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</c:numCache>
            </c:numRef>
          </c:cat>
          <c:val>
            <c:numRef>
              <c:f>'Turns - Test 2'!$O$4:$O$59</c:f>
              <c:numCache>
                <c:formatCode>#,##0_ ;[Red]\-#,##0\ </c:formatCode>
                <c:ptCount val="56"/>
                <c:pt idx="9" formatCode="#,##0.00_ ;[Red]\-#,##0.00\ ">
                  <c:v>17.710666666666668</c:v>
                </c:pt>
                <c:pt idx="10" formatCode="#,##0.00_ ;[Red]\-#,##0.00\ ">
                  <c:v>15.9396</c:v>
                </c:pt>
                <c:pt idx="11" formatCode="#,##0.00_ ;[Red]\-#,##0.00\ ">
                  <c:v>15.15171102661597</c:v>
                </c:pt>
                <c:pt idx="12" formatCode="#,##0.00_ ;[Red]\-#,##0.00\ ">
                  <c:v>10.012311557788944</c:v>
                </c:pt>
                <c:pt idx="13" formatCode="#,##0.00_ ;[Red]\-#,##0.00\ ">
                  <c:v>7.8442913385826776</c:v>
                </c:pt>
                <c:pt idx="14" formatCode="#,##0.00_ ;[Red]\-#,##0.00\ ">
                  <c:v>5.9299107142857146</c:v>
                </c:pt>
                <c:pt idx="15" formatCode="#,##0.00_ ;[Red]\-#,##0.00\ ">
                  <c:v>5.0061557788944722</c:v>
                </c:pt>
                <c:pt idx="16" formatCode="#,##0.00_ ;[Red]\-#,##0.00\ ">
                  <c:v>4.1990516332982084</c:v>
                </c:pt>
                <c:pt idx="17" formatCode="#,##0.00_ ;[Red]\-#,##0.00\ ">
                  <c:v>2.1343867166577399</c:v>
                </c:pt>
                <c:pt idx="18" formatCode="#,##0.00_ ;[Red]\-#,##0.00\ ">
                  <c:v>2.1343867166577399</c:v>
                </c:pt>
                <c:pt idx="19" formatCode="#,##0.00_ ;[Red]\-#,##0.00\ ">
                  <c:v>1.9727227722772278</c:v>
                </c:pt>
                <c:pt idx="20" formatCode="#,##0.00_ ;[Red]\-#,##0.00\ ">
                  <c:v>1.697869620792501</c:v>
                </c:pt>
                <c:pt idx="21" formatCode="#,##0.00_ ;[Red]\-#,##0.00\ ">
                  <c:v>1.5140197568389058</c:v>
                </c:pt>
                <c:pt idx="22" formatCode="#,##0.00_ ;[Red]\-#,##0.00\ ">
                  <c:v>1.4726164079822617</c:v>
                </c:pt>
                <c:pt idx="23" formatCode="#,##0.00_ ;[Red]\-#,##0.00\ ">
                  <c:v>1.2406288916562889</c:v>
                </c:pt>
                <c:pt idx="24" formatCode="#,##0.00_ ;[Red]\-#,##0.00\ ">
                  <c:v>1.1137227501397429</c:v>
                </c:pt>
                <c:pt idx="25" formatCode="#,##0.00_ ;[Red]\-#,##0.00\ ">
                  <c:v>1.0816775244299675</c:v>
                </c:pt>
                <c:pt idx="26" formatCode="#,##0.00_ ;[Red]\-#,##0.00\ ">
                  <c:v>0.98392592592592598</c:v>
                </c:pt>
                <c:pt idx="27" formatCode="#,##0.00_ ;[Red]\-#,##0.00\ ">
                  <c:v>0.93192235734331152</c:v>
                </c:pt>
                <c:pt idx="28" formatCode="#,##0.00_ ;[Red]\-#,##0.00\ ">
                  <c:v>0.86496635554590839</c:v>
                </c:pt>
                <c:pt idx="29" formatCode="#,##0.00_ ;[Red]\-#,##0.00\ ">
                  <c:v>0.83751576292559904</c:v>
                </c:pt>
                <c:pt idx="30" formatCode="#,##0.00_ ;[Red]\-#,##0.00\ ">
                  <c:v>0.79427944987044052</c:v>
                </c:pt>
                <c:pt idx="31" formatCode="#,##0.00_ ;[Red]\-#,##0.00\ ">
                  <c:v>0.75073474001507157</c:v>
                </c:pt>
                <c:pt idx="32" formatCode="#,##0.00_ ;[Red]\-#,##0.00\ ">
                  <c:v>0.72465902891434808</c:v>
                </c:pt>
                <c:pt idx="33" formatCode="#,##0.00_ ;[Red]\-#,##0.00\ ">
                  <c:v>0.67758884543444997</c:v>
                </c:pt>
                <c:pt idx="34" formatCode="#,##0.00_ ;[Red]\-#,##0.00\ ">
                  <c:v>0.63952816562349546</c:v>
                </c:pt>
                <c:pt idx="35" formatCode="#,##0.00_ ;[Red]\-#,##0.00\ ">
                  <c:v>0.62823585054390674</c:v>
                </c:pt>
                <c:pt idx="36" formatCode="#,##0.00_ ;[Red]\-#,##0.00\ ">
                  <c:v>0.57601908065915008</c:v>
                </c:pt>
                <c:pt idx="37" formatCode="#,##0.00_ ;[Red]\-#,##0.00\ ">
                  <c:v>0.50308041913899759</c:v>
                </c:pt>
                <c:pt idx="38" formatCode="#,##0.00_ ;[Red]\-#,##0.00\ ">
                  <c:v>4.9352273853165561E-2</c:v>
                </c:pt>
                <c:pt idx="39" formatCode="#,##0.00_ ;[Red]\-#,##0.00\ ">
                  <c:v>0.35202296819787987</c:v>
                </c:pt>
                <c:pt idx="40" formatCode="#,##0.00_ ;[Red]\-#,##0.00\ ">
                  <c:v>0.29144298983397937</c:v>
                </c:pt>
                <c:pt idx="41" formatCode="#,##0.00_ ;[Red]\-#,##0.00\ ">
                  <c:v>0.33232424318238679</c:v>
                </c:pt>
                <c:pt idx="42" formatCode="#,##0.00_ ;[Red]\-#,##0.00\ ">
                  <c:v>0.2753524046434494</c:v>
                </c:pt>
                <c:pt idx="43" formatCode="#,##0.00_ ;[Red]\-#,##0.00\ ">
                  <c:v>0.24570847206807253</c:v>
                </c:pt>
                <c:pt idx="44" formatCode="#,##0.00_ ;[Red]\-#,##0.00\ ">
                  <c:v>0.21732657068062827</c:v>
                </c:pt>
                <c:pt idx="45" formatCode="#,##0.00_ ;[Red]\-#,##0.00\ ">
                  <c:v>0.21161382826190855</c:v>
                </c:pt>
                <c:pt idx="46" formatCode="#,##0.00_ ;[Red]\-#,##0.00\ ">
                  <c:v>0.20863350785340315</c:v>
                </c:pt>
                <c:pt idx="47" formatCode="#,##0.00_ ;[Red]\-#,##0.00\ ">
                  <c:v>0.20601251098588638</c:v>
                </c:pt>
                <c:pt idx="48" formatCode="#,##0.00_ ;[Red]\-#,##0.00\ ">
                  <c:v>0.20288681839010234</c:v>
                </c:pt>
                <c:pt idx="49" formatCode="#,##0.00_ ;[Red]\-#,##0.00\ ">
                  <c:v>0.19932472989195679</c:v>
                </c:pt>
                <c:pt idx="50" formatCode="#,##0.00_ ;[Red]\-#,##0.00\ ">
                  <c:v>0.17962136578769439</c:v>
                </c:pt>
                <c:pt idx="51" formatCode="#,##0.00_ ;[Red]\-#,##0.00\ ">
                  <c:v>0.17990519187358917</c:v>
                </c:pt>
                <c:pt idx="52" formatCode="#,##0.00_ ;[Red]\-#,##0.00\ ">
                  <c:v>0.18231687788809078</c:v>
                </c:pt>
                <c:pt idx="53" formatCode="#,##0.00_ ;[Red]\-#,##0.00\ ">
                  <c:v>0.17162237822472975</c:v>
                </c:pt>
                <c:pt idx="54" formatCode="#,##0.00_ ;[Red]\-#,##0.00\ ">
                  <c:v>0.17162237822472975</c:v>
                </c:pt>
                <c:pt idx="55" formatCode="#,##0.00_ ;[Red]\-#,##0.00\ ">
                  <c:v>0.17162237822472975</c:v>
                </c:pt>
              </c:numCache>
            </c:numRef>
          </c:val>
        </c:ser>
        <c:ser>
          <c:idx val="2"/>
          <c:order val="2"/>
          <c:tx>
            <c:v>Era III techs</c:v>
          </c:tx>
          <c:marker>
            <c:symbol val="none"/>
          </c:marker>
          <c:val>
            <c:numRef>
              <c:f>'Turns - Test 2'!$Q$4:$Q$59</c:f>
              <c:numCache>
                <c:formatCode>#,##0_ ;[Red]\-#,##0\ </c:formatCode>
                <c:ptCount val="56"/>
                <c:pt idx="20" formatCode="#,##0.00_ ;[Red]\-#,##0.00\ ">
                  <c:v>5.5362164465274821</c:v>
                </c:pt>
                <c:pt idx="21" formatCode="#,##0.00_ ;[Red]\-#,##0.00\ ">
                  <c:v>4.9367401215805469</c:v>
                </c:pt>
                <c:pt idx="22" formatCode="#,##0.00_ ;[Red]\-#,##0.00\ ">
                  <c:v>4.8017368810051737</c:v>
                </c:pt>
                <c:pt idx="23" formatCode="#,##0.00_ ;[Red]\-#,##0.00\ ">
                  <c:v>4.0452988792029885</c:v>
                </c:pt>
                <c:pt idx="24" formatCode="#,##0.00_ ;[Red]\-#,##0.00\ ">
                  <c:v>3.6314980435997763</c:v>
                </c:pt>
                <c:pt idx="25" formatCode="#,##0.00_ ;[Red]\-#,##0.00\ ">
                  <c:v>3.5270086862106407</c:v>
                </c:pt>
                <c:pt idx="26" formatCode="#,##0.00_ ;[Red]\-#,##0.00\ ">
                  <c:v>3.2082716049382718</c:v>
                </c:pt>
                <c:pt idx="27" formatCode="#,##0.00_ ;[Red]\-#,##0.00\ ">
                  <c:v>3.0387043966323666</c:v>
                </c:pt>
                <c:pt idx="28" formatCode="#,##0.00_ ;[Red]\-#,##0.00\ ">
                  <c:v>2.8203820273496851</c:v>
                </c:pt>
                <c:pt idx="29" formatCode="#,##0.00_ ;[Red]\-#,##0.00\ ">
                  <c:v>2.7308743169398908</c:v>
                </c:pt>
                <c:pt idx="30" formatCode="#,##0.00_ ;[Red]\-#,##0.00\ ">
                  <c:v>2.5898943591787922</c:v>
                </c:pt>
                <c:pt idx="31" formatCode="#,##0.00_ ;[Red]\-#,##0.00\ ">
                  <c:v>2.4479088168801808</c:v>
                </c:pt>
                <c:pt idx="32" formatCode="#,##0.00_ ;[Red]\-#,##0.00\ ">
                  <c:v>2.3628841607565012</c:v>
                </c:pt>
                <c:pt idx="33" formatCode="#,##0.00_ ;[Red]\-#,##0.00\ ">
                  <c:v>2.2094031627274271</c:v>
                </c:pt>
                <c:pt idx="34" formatCode="#,##0.00_ ;[Red]\-#,##0.00\ ">
                  <c:v>2.0852993099021022</c:v>
                </c:pt>
                <c:pt idx="35" formatCode="#,##0.00_ ;[Red]\-#,##0.00\ ">
                  <c:v>2.0484786378685165</c:v>
                </c:pt>
                <c:pt idx="36" formatCode="#,##0.00_ ;[Red]\-#,##0.00\ ">
                  <c:v>1.8782162474703672</c:v>
                </c:pt>
                <c:pt idx="37" formatCode="#,##0.00_ ;[Red]\-#,##0.00\ ">
                  <c:v>1.640386314859235</c:v>
                </c:pt>
                <c:pt idx="38" formatCode="#,##0.00_ ;[Red]\-#,##0.00\ ">
                  <c:v>0.16092217378381057</c:v>
                </c:pt>
                <c:pt idx="39" formatCode="#,##0.00_ ;[Red]\-#,##0.00\ ">
                  <c:v>1.1478356890459365</c:v>
                </c:pt>
                <c:pt idx="40" formatCode="#,##0.00_ ;[Red]\-#,##0.00\ ">
                  <c:v>0.9503035178819571</c:v>
                </c:pt>
                <c:pt idx="41" formatCode="#,##0.00_ ;[Red]\-#,##0.00\ ">
                  <c:v>1.0836043699441247</c:v>
                </c:pt>
                <c:pt idx="42" formatCode="#,##0.00_ ;[Red]\-#,##0.00\ ">
                  <c:v>0.89783720287451629</c:v>
                </c:pt>
                <c:pt idx="43" formatCode="#,##0.00_ ;[Red]\-#,##0.00\ ">
                  <c:v>0.80117770378591691</c:v>
                </c:pt>
                <c:pt idx="44" formatCode="#,##0.00_ ;[Red]\-#,##0.00\ ">
                  <c:v>0.70863328970331585</c:v>
                </c:pt>
                <c:pt idx="45" formatCode="#,##0.00_ ;[Red]\-#,##0.00\ ">
                  <c:v>0.69000584143168175</c:v>
                </c:pt>
                <c:pt idx="46" formatCode="#,##0.00_ ;[Red]\-#,##0.00\ ">
                  <c:v>0.68028795811518328</c:v>
                </c:pt>
                <c:pt idx="47" formatCode="#,##0.00_ ;[Red]\-#,##0.00\ ">
                  <c:v>0.67174171534922189</c:v>
                </c:pt>
                <c:pt idx="48" formatCode="#,##0.00_ ;[Red]\-#,##0.00\ ">
                  <c:v>0.66154981925563872</c:v>
                </c:pt>
                <c:pt idx="49" formatCode="#,##0.00_ ;[Red]\-#,##0.00\ ">
                  <c:v>0.64993497398959588</c:v>
                </c:pt>
                <c:pt idx="50" formatCode="#,##0.00_ ;[Red]\-#,##0.00\ ">
                  <c:v>0.58568852828487716</c:v>
                </c:pt>
                <c:pt idx="51" formatCode="#,##0.00_ ;[Red]\-#,##0.00\ ">
                  <c:v>0.58661399548532733</c:v>
                </c:pt>
                <c:pt idx="52" formatCode="#,##0.00_ ;[Red]\-#,##0.00\ ">
                  <c:v>0.59447774168458623</c:v>
                </c:pt>
                <c:pt idx="53" formatCode="#,##0.00_ ;[Red]\-#,##0.00\ ">
                  <c:v>0.55960635686291405</c:v>
                </c:pt>
                <c:pt idx="54" formatCode="#,##0.00_ ;[Red]\-#,##0.00\ ">
                  <c:v>0.55960635686291405</c:v>
                </c:pt>
                <c:pt idx="55" formatCode="#,##0.00_ ;[Red]\-#,##0.00\ ">
                  <c:v>0.55960635686291405</c:v>
                </c:pt>
              </c:numCache>
            </c:numRef>
          </c:val>
        </c:ser>
        <c:marker val="1"/>
        <c:axId val="52046848"/>
        <c:axId val="52056832"/>
      </c:lineChart>
      <c:catAx>
        <c:axId val="52046848"/>
        <c:scaling>
          <c:orientation val="minMax"/>
        </c:scaling>
        <c:axPos val="b"/>
        <c:numFmt formatCode="General" sourceLinked="1"/>
        <c:tickLblPos val="nextTo"/>
        <c:crossAx val="52056832"/>
        <c:crosses val="autoZero"/>
        <c:auto val="1"/>
        <c:lblAlgn val="ctr"/>
        <c:lblOffset val="100"/>
      </c:catAx>
      <c:valAx>
        <c:axId val="52056832"/>
        <c:scaling>
          <c:orientation val="minMax"/>
        </c:scaling>
        <c:axPos val="l"/>
        <c:majorGridlines/>
        <c:numFmt formatCode="#,##0.00_ ;[Red]\-#,##0.00\ " sourceLinked="1"/>
        <c:tickLblPos val="nextTo"/>
        <c:crossAx val="520468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lineChart>
        <c:grouping val="standard"/>
        <c:ser>
          <c:idx val="0"/>
          <c:order val="0"/>
          <c:tx>
            <c:v>Era I techs</c:v>
          </c:tx>
          <c:cat>
            <c:numRef>
              <c:f>'Turns - Test 2'!$T$4:$T$59</c:f>
              <c:numCache>
                <c:formatCode>General</c:formatCode>
                <c:ptCount val="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</c:numCache>
            </c:numRef>
          </c:cat>
          <c:val>
            <c:numRef>
              <c:f>'Turns - Test 2'!$V$4:$V$59</c:f>
              <c:numCache>
                <c:formatCode>#,##0.00_ ;[Red]\-#,##0.00\ </c:formatCode>
                <c:ptCount val="56"/>
                <c:pt idx="0">
                  <c:v>2.5</c:v>
                </c:pt>
                <c:pt idx="1">
                  <c:v>3.6666666666666665</c:v>
                </c:pt>
                <c:pt idx="2">
                  <c:v>4.1594202898550723</c:v>
                </c:pt>
                <c:pt idx="3">
                  <c:v>3.1538461538461537</c:v>
                </c:pt>
                <c:pt idx="4">
                  <c:v>4.4395604395604398</c:v>
                </c:pt>
                <c:pt idx="5">
                  <c:v>6.0659340659340657</c:v>
                </c:pt>
                <c:pt idx="6">
                  <c:v>4.1885714285714286</c:v>
                </c:pt>
                <c:pt idx="7">
                  <c:v>5.4228571428571426</c:v>
                </c:pt>
                <c:pt idx="8">
                  <c:v>5.3377777777777782</c:v>
                </c:pt>
                <c:pt idx="9">
                  <c:v>5.3377777777777782</c:v>
                </c:pt>
                <c:pt idx="10">
                  <c:v>4.8040000000000003</c:v>
                </c:pt>
                <c:pt idx="11">
                  <c:v>4.5665399239543722</c:v>
                </c:pt>
                <c:pt idx="12">
                  <c:v>3.0175879396984926</c:v>
                </c:pt>
                <c:pt idx="13">
                  <c:v>2.3641732283464565</c:v>
                </c:pt>
                <c:pt idx="14">
                  <c:v>1.7872023809523809</c:v>
                </c:pt>
                <c:pt idx="15">
                  <c:v>1.5087939698492463</c:v>
                </c:pt>
                <c:pt idx="16">
                  <c:v>1.2655426765015807</c:v>
                </c:pt>
                <c:pt idx="17">
                  <c:v>0.6432779860739154</c:v>
                </c:pt>
                <c:pt idx="18">
                  <c:v>0.6432779860739154</c:v>
                </c:pt>
                <c:pt idx="19">
                  <c:v>0.59455445544554453</c:v>
                </c:pt>
                <c:pt idx="20">
                  <c:v>0.51171708564124418</c:v>
                </c:pt>
                <c:pt idx="21">
                  <c:v>0.45630699088145898</c:v>
                </c:pt>
                <c:pt idx="22">
                  <c:v>0.44382852919438287</c:v>
                </c:pt>
                <c:pt idx="23">
                  <c:v>0.37391033623910336</c:v>
                </c:pt>
                <c:pt idx="24">
                  <c:v>0.33566238121855785</c:v>
                </c:pt>
                <c:pt idx="25">
                  <c:v>0.32600434310532028</c:v>
                </c:pt>
                <c:pt idx="26">
                  <c:v>0.2965432098765432</c:v>
                </c:pt>
                <c:pt idx="27">
                  <c:v>0.28086997193638913</c:v>
                </c:pt>
                <c:pt idx="28">
                  <c:v>0.26069025396136314</c:v>
                </c:pt>
                <c:pt idx="29">
                  <c:v>0.25241698192517864</c:v>
                </c:pt>
                <c:pt idx="30">
                  <c:v>0.23938608730316924</c:v>
                </c:pt>
                <c:pt idx="31">
                  <c:v>0.22626224566691786</c:v>
                </c:pt>
                <c:pt idx="32">
                  <c:v>0.21840334606292053</c:v>
                </c:pt>
                <c:pt idx="33">
                  <c:v>0.20421696990307769</c:v>
                </c:pt>
                <c:pt idx="34">
                  <c:v>0.19274594768095007</c:v>
                </c:pt>
                <c:pt idx="35">
                  <c:v>0.18934258237427085</c:v>
                </c:pt>
                <c:pt idx="36">
                  <c:v>0.17360508817577333</c:v>
                </c:pt>
                <c:pt idx="37">
                  <c:v>0.15162226991541472</c:v>
                </c:pt>
                <c:pt idx="38">
                  <c:v>1.4874170216982067E-2</c:v>
                </c:pt>
                <c:pt idx="39">
                  <c:v>0.10609540636042403</c:v>
                </c:pt>
                <c:pt idx="40">
                  <c:v>8.7837343670006576E-2</c:v>
                </c:pt>
                <c:pt idx="41">
                  <c:v>0.10015845217246268</c:v>
                </c:pt>
                <c:pt idx="42">
                  <c:v>8.2987838584853507E-2</c:v>
                </c:pt>
                <c:pt idx="43">
                  <c:v>7.4053520779380932E-2</c:v>
                </c:pt>
                <c:pt idx="44">
                  <c:v>6.5499563699825486E-2</c:v>
                </c:pt>
                <c:pt idx="45">
                  <c:v>6.3777813180394036E-2</c:v>
                </c:pt>
                <c:pt idx="46">
                  <c:v>6.2879581151832467E-2</c:v>
                </c:pt>
                <c:pt idx="47">
                  <c:v>6.2089644832756037E-2</c:v>
                </c:pt>
                <c:pt idx="48">
                  <c:v>6.1147599409398706E-2</c:v>
                </c:pt>
                <c:pt idx="49">
                  <c:v>6.0074029611844736E-2</c:v>
                </c:pt>
                <c:pt idx="50">
                  <c:v>5.4135677259409508E-2</c:v>
                </c:pt>
                <c:pt idx="51">
                  <c:v>5.4221218961625281E-2</c:v>
                </c:pt>
                <c:pt idx="52">
                  <c:v>5.4948071556023242E-2</c:v>
                </c:pt>
                <c:pt idx="53">
                  <c:v>5.1724880485809033E-2</c:v>
                </c:pt>
                <c:pt idx="54">
                  <c:v>5.1724880485809033E-2</c:v>
                </c:pt>
                <c:pt idx="55">
                  <c:v>5.1724880485809033E-2</c:v>
                </c:pt>
              </c:numCache>
            </c:numRef>
          </c:val>
        </c:ser>
        <c:ser>
          <c:idx val="1"/>
          <c:order val="1"/>
          <c:tx>
            <c:v>Era II techs</c:v>
          </c:tx>
          <c:cat>
            <c:numRef>
              <c:f>'Turns - Test 2'!$T$4:$T$59</c:f>
              <c:numCache>
                <c:formatCode>General</c:formatCode>
                <c:ptCount val="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</c:numCache>
            </c:numRef>
          </c:cat>
          <c:val>
            <c:numRef>
              <c:f>'Turns - Test 2'!$X$4:$X$59</c:f>
              <c:numCache>
                <c:formatCode>#,##0.00_ ;[Red]\-#,##0.00\ </c:formatCode>
                <c:ptCount val="56"/>
                <c:pt idx="9">
                  <c:v>7.8355555555555556</c:v>
                </c:pt>
                <c:pt idx="10">
                  <c:v>8.6159999999999997</c:v>
                </c:pt>
                <c:pt idx="11">
                  <c:v>9.8669201520912555</c:v>
                </c:pt>
                <c:pt idx="12">
                  <c:v>7.7512562814070352</c:v>
                </c:pt>
                <c:pt idx="13">
                  <c:v>7.1417322834645667</c:v>
                </c:pt>
                <c:pt idx="14">
                  <c:v>6.2872023809523814</c:v>
                </c:pt>
                <c:pt idx="15">
                  <c:v>6.1268844221105532</c:v>
                </c:pt>
                <c:pt idx="16">
                  <c:v>5.8851422550052686</c:v>
                </c:pt>
                <c:pt idx="17">
                  <c:v>2.9914301017675413</c:v>
                </c:pt>
                <c:pt idx="18">
                  <c:v>3.4022495982860201</c:v>
                </c:pt>
                <c:pt idx="19">
                  <c:v>3.5529702970297028</c:v>
                </c:pt>
                <c:pt idx="20">
                  <c:v>2.290157648061355</c:v>
                </c:pt>
                <c:pt idx="21">
                  <c:v>2.0421732522796354</c:v>
                </c:pt>
                <c:pt idx="22">
                  <c:v>1.9863266814486327</c:v>
                </c:pt>
                <c:pt idx="23">
                  <c:v>1.673412204234122</c:v>
                </c:pt>
                <c:pt idx="24">
                  <c:v>1.5022358859698155</c:v>
                </c:pt>
                <c:pt idx="25">
                  <c:v>1.4590119435396309</c:v>
                </c:pt>
                <c:pt idx="26">
                  <c:v>1.3271604938271604</c:v>
                </c:pt>
                <c:pt idx="27">
                  <c:v>1.2570159027128158</c:v>
                </c:pt>
                <c:pt idx="28">
                  <c:v>1.1667028434990232</c:v>
                </c:pt>
                <c:pt idx="29">
                  <c:v>1.1296763345943674</c:v>
                </c:pt>
                <c:pt idx="30">
                  <c:v>1.0713573848913693</c:v>
                </c:pt>
                <c:pt idx="31">
                  <c:v>1.0126224566691786</c:v>
                </c:pt>
                <c:pt idx="32">
                  <c:v>0.97745044553555194</c:v>
                </c:pt>
                <c:pt idx="33">
                  <c:v>0.9139602108484951</c:v>
                </c:pt>
                <c:pt idx="34">
                  <c:v>0.86262237201091319</c:v>
                </c:pt>
                <c:pt idx="35">
                  <c:v>0.84739082453097903</c:v>
                </c:pt>
                <c:pt idx="36">
                  <c:v>0.77695865857184154</c:v>
                </c:pt>
                <c:pt idx="37">
                  <c:v>0.67857593738164368</c:v>
                </c:pt>
                <c:pt idx="38">
                  <c:v>6.6568413752105426E-2</c:v>
                </c:pt>
                <c:pt idx="39">
                  <c:v>0.47482332155477031</c:v>
                </c:pt>
                <c:pt idx="40">
                  <c:v>0.39311050976376799</c:v>
                </c:pt>
                <c:pt idx="41">
                  <c:v>0.44825285630889833</c:v>
                </c:pt>
                <c:pt idx="42">
                  <c:v>0.37140685461580986</c:v>
                </c:pt>
                <c:pt idx="43">
                  <c:v>0.33142187692687136</c:v>
                </c:pt>
                <c:pt idx="44">
                  <c:v>0.29313917975567189</c:v>
                </c:pt>
                <c:pt idx="45">
                  <c:v>0.28543359354256281</c:v>
                </c:pt>
                <c:pt idx="46">
                  <c:v>0.281413612565445</c:v>
                </c:pt>
                <c:pt idx="47">
                  <c:v>0.27787830222819626</c:v>
                </c:pt>
                <c:pt idx="48">
                  <c:v>0.27366223715696758</c:v>
                </c:pt>
                <c:pt idx="49">
                  <c:v>0.26885754301720688</c:v>
                </c:pt>
                <c:pt idx="50">
                  <c:v>0.24228082037412665</c:v>
                </c:pt>
                <c:pt idx="51">
                  <c:v>0.24266365688487584</c:v>
                </c:pt>
                <c:pt idx="52">
                  <c:v>0.24591663997803906</c:v>
                </c:pt>
                <c:pt idx="53">
                  <c:v>0.23149145096688056</c:v>
                </c:pt>
                <c:pt idx="54">
                  <c:v>0.23149145096688056</c:v>
                </c:pt>
                <c:pt idx="55">
                  <c:v>0.23149145096688056</c:v>
                </c:pt>
              </c:numCache>
            </c:numRef>
          </c:val>
        </c:ser>
        <c:ser>
          <c:idx val="2"/>
          <c:order val="2"/>
          <c:tx>
            <c:v>Era III techs</c:v>
          </c:tx>
          <c:cat>
            <c:numRef>
              <c:f>'Turns - Test 2'!$T$4:$T$59</c:f>
              <c:numCache>
                <c:formatCode>General</c:formatCode>
                <c:ptCount val="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</c:numCache>
            </c:numRef>
          </c:cat>
          <c:val>
            <c:numRef>
              <c:f>'Turns - Test 2'!$Z$4:$Z$59</c:f>
              <c:numCache>
                <c:formatCode>#,##0.00_ ;[Red]\-#,##0.00\ </c:formatCode>
                <c:ptCount val="56"/>
                <c:pt idx="20">
                  <c:v>3.9637835534725183</c:v>
                </c:pt>
                <c:pt idx="21">
                  <c:v>3.9494680851063828</c:v>
                </c:pt>
                <c:pt idx="22">
                  <c:v>3.8414634146341462</c:v>
                </c:pt>
                <c:pt idx="23">
                  <c:v>3.2363013698630136</c:v>
                </c:pt>
                <c:pt idx="24">
                  <c:v>3.2308552263834542</c:v>
                </c:pt>
                <c:pt idx="25">
                  <c:v>3.4739413680781759</c:v>
                </c:pt>
                <c:pt idx="26">
                  <c:v>3.4841975308641975</c:v>
                </c:pt>
                <c:pt idx="27">
                  <c:v>3.6248830682881197</c:v>
                </c:pt>
                <c:pt idx="28">
                  <c:v>3.6828738875624052</c:v>
                </c:pt>
                <c:pt idx="29">
                  <c:v>3.8905002101723412</c:v>
                </c:pt>
                <c:pt idx="30">
                  <c:v>4.0133545943791109</c:v>
                </c:pt>
                <c:pt idx="31">
                  <c:v>4.1143556895252447</c:v>
                </c:pt>
                <c:pt idx="32">
                  <c:v>4.2962356792144023</c:v>
                </c:pt>
                <c:pt idx="33">
                  <c:v>4.3348070056112906</c:v>
                </c:pt>
                <c:pt idx="34">
                  <c:v>4.4045899534585136</c:v>
                </c:pt>
                <c:pt idx="35">
                  <c:v>4.6479583793157815</c:v>
                </c:pt>
                <c:pt idx="36">
                  <c:v>4.5683723619543217</c:v>
                </c:pt>
                <c:pt idx="37">
                  <c:v>4.2687791945461431</c:v>
                </c:pt>
                <c:pt idx="38">
                  <c:v>0.44721589220251662</c:v>
                </c:pt>
                <c:pt idx="39">
                  <c:v>3.4005300353356889</c:v>
                </c:pt>
                <c:pt idx="40">
                  <c:v>2.9963431580487092</c:v>
                </c:pt>
                <c:pt idx="41">
                  <c:v>3.6304728546409808</c:v>
                </c:pt>
                <c:pt idx="42">
                  <c:v>3.1916113875069101</c:v>
                </c:pt>
                <c:pt idx="43">
                  <c:v>3.0173880873103958</c:v>
                </c:pt>
                <c:pt idx="44">
                  <c:v>2.823789267015707</c:v>
                </c:pt>
                <c:pt idx="45">
                  <c:v>2.9053688067548191</c:v>
                </c:pt>
                <c:pt idx="46">
                  <c:v>3.0230366492146596</c:v>
                </c:pt>
                <c:pt idx="47">
                  <c:v>3.1465646487101275</c:v>
                </c:pt>
                <c:pt idx="48">
                  <c:v>3.2628175754798634</c:v>
                </c:pt>
                <c:pt idx="49">
                  <c:v>3.3714485794317728</c:v>
                </c:pt>
                <c:pt idx="50">
                  <c:v>3.1921117872436331</c:v>
                </c:pt>
                <c:pt idx="51">
                  <c:v>3.3558013544018057</c:v>
                </c:pt>
                <c:pt idx="52">
                  <c:v>3.5660886672461913</c:v>
                </c:pt>
                <c:pt idx="53">
                  <c:v>3.5168181230888496</c:v>
                </c:pt>
                <c:pt idx="54">
                  <c:v>3.6810801498772556</c:v>
                </c:pt>
                <c:pt idx="55">
                  <c:v>3.8496920625349929</c:v>
                </c:pt>
              </c:numCache>
            </c:numRef>
          </c:val>
        </c:ser>
        <c:marker val="1"/>
        <c:axId val="52094464"/>
        <c:axId val="52096000"/>
      </c:lineChart>
      <c:catAx>
        <c:axId val="52094464"/>
        <c:scaling>
          <c:orientation val="minMax"/>
        </c:scaling>
        <c:axPos val="b"/>
        <c:numFmt formatCode="General" sourceLinked="1"/>
        <c:tickLblPos val="nextTo"/>
        <c:crossAx val="52096000"/>
        <c:crosses val="autoZero"/>
        <c:auto val="1"/>
        <c:lblAlgn val="ctr"/>
        <c:lblOffset val="100"/>
      </c:catAx>
      <c:valAx>
        <c:axId val="52096000"/>
        <c:scaling>
          <c:orientation val="minMax"/>
        </c:scaling>
        <c:axPos val="l"/>
        <c:majorGridlines/>
        <c:numFmt formatCode="#,##0.00_ ;[Red]\-#,##0.00\ " sourceLinked="1"/>
        <c:tickLblPos val="nextTo"/>
        <c:crossAx val="520944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39</xdr:row>
      <xdr:rowOff>19049</xdr:rowOff>
    </xdr:from>
    <xdr:to>
      <xdr:col>7</xdr:col>
      <xdr:colOff>847725</xdr:colOff>
      <xdr:row>53</xdr:row>
      <xdr:rowOff>180974</xdr:rowOff>
    </xdr:to>
    <xdr:graphicFrame macro="">
      <xdr:nvGraphicFramePr>
        <xdr:cNvPr id="16" name="Gráfico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38</xdr:row>
      <xdr:rowOff>0</xdr:rowOff>
    </xdr:from>
    <xdr:to>
      <xdr:col>24</xdr:col>
      <xdr:colOff>142875</xdr:colOff>
      <xdr:row>52</xdr:row>
      <xdr:rowOff>161925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0</xdr:colOff>
      <xdr:row>38</xdr:row>
      <xdr:rowOff>0</xdr:rowOff>
    </xdr:from>
    <xdr:to>
      <xdr:col>33</xdr:col>
      <xdr:colOff>371475</xdr:colOff>
      <xdr:row>52</xdr:row>
      <xdr:rowOff>161925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61</xdr:row>
      <xdr:rowOff>19049</xdr:rowOff>
    </xdr:from>
    <xdr:to>
      <xdr:col>10</xdr:col>
      <xdr:colOff>952500</xdr:colOff>
      <xdr:row>84</xdr:row>
      <xdr:rowOff>47624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60</xdr:row>
      <xdr:rowOff>171450</xdr:rowOff>
    </xdr:from>
    <xdr:to>
      <xdr:col>24</xdr:col>
      <xdr:colOff>409575</xdr:colOff>
      <xdr:row>84</xdr:row>
      <xdr:rowOff>19050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19049</xdr:colOff>
      <xdr:row>61</xdr:row>
      <xdr:rowOff>19050</xdr:rowOff>
    </xdr:from>
    <xdr:to>
      <xdr:col>35</xdr:col>
      <xdr:colOff>28574</xdr:colOff>
      <xdr:row>83</xdr:row>
      <xdr:rowOff>152400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59"/>
  <sheetViews>
    <sheetView topLeftCell="A15" workbookViewId="0">
      <selection activeCell="H40" sqref="H40"/>
    </sheetView>
  </sheetViews>
  <sheetFormatPr baseColWidth="10" defaultRowHeight="15"/>
  <cols>
    <col min="2" max="2" width="10.7109375" bestFit="1" customWidth="1"/>
    <col min="3" max="3" width="13" bestFit="1" customWidth="1"/>
    <col min="4" max="4" width="13.5703125" bestFit="1" customWidth="1"/>
    <col min="5" max="5" width="14.140625" bestFit="1" customWidth="1"/>
    <col min="7" max="7" width="14.42578125" bestFit="1" customWidth="1"/>
    <col min="8" max="8" width="13" bestFit="1" customWidth="1"/>
    <col min="9" max="9" width="13.5703125" bestFit="1" customWidth="1"/>
    <col min="10" max="10" width="14.140625" bestFit="1" customWidth="1"/>
    <col min="11" max="11" width="10" bestFit="1" customWidth="1"/>
    <col min="12" max="12" width="5" bestFit="1" customWidth="1"/>
  </cols>
  <sheetData>
    <row r="2" spans="2:13">
      <c r="B2" s="4" t="s">
        <v>22</v>
      </c>
      <c r="C2" s="4"/>
      <c r="D2" s="4"/>
      <c r="E2" s="4"/>
      <c r="G2" s="4" t="s">
        <v>21</v>
      </c>
      <c r="H2" s="4"/>
      <c r="I2" s="4"/>
      <c r="J2" s="4"/>
      <c r="K2" s="4"/>
      <c r="L2" s="4"/>
      <c r="M2" s="4"/>
    </row>
    <row r="3" spans="2:13">
      <c r="B3" t="s">
        <v>0</v>
      </c>
      <c r="C3" t="s">
        <v>1</v>
      </c>
      <c r="D3" t="s">
        <v>2</v>
      </c>
      <c r="E3" t="s">
        <v>3</v>
      </c>
      <c r="G3" t="s">
        <v>17</v>
      </c>
      <c r="H3" t="s">
        <v>1</v>
      </c>
      <c r="I3" t="s">
        <v>2</v>
      </c>
      <c r="J3" t="s">
        <v>3</v>
      </c>
      <c r="K3" t="s">
        <v>0</v>
      </c>
      <c r="L3" t="s">
        <v>18</v>
      </c>
      <c r="M3" t="s">
        <v>19</v>
      </c>
    </row>
    <row r="4" spans="2:13">
      <c r="B4" s="2">
        <v>34</v>
      </c>
      <c r="C4" s="2">
        <v>90</v>
      </c>
      <c r="D4" s="2"/>
      <c r="E4" s="2"/>
      <c r="G4">
        <v>1</v>
      </c>
      <c r="H4" s="2">
        <v>135</v>
      </c>
      <c r="I4" s="2"/>
      <c r="J4" s="2"/>
      <c r="K4" s="2">
        <v>54</v>
      </c>
      <c r="L4">
        <v>1</v>
      </c>
      <c r="M4" t="s">
        <v>20</v>
      </c>
    </row>
    <row r="5" spans="2:13">
      <c r="B5" s="2">
        <v>41</v>
      </c>
      <c r="C5" s="2">
        <v>132</v>
      </c>
      <c r="D5" s="2"/>
      <c r="E5" s="2"/>
      <c r="G5">
        <v>2</v>
      </c>
      <c r="H5" s="2">
        <v>198</v>
      </c>
      <c r="I5" s="2"/>
      <c r="J5" s="2"/>
      <c r="K5" s="2">
        <v>54</v>
      </c>
      <c r="L5">
        <v>4</v>
      </c>
    </row>
    <row r="6" spans="2:13">
      <c r="B6" s="2">
        <v>41</v>
      </c>
      <c r="C6" s="2">
        <v>191</v>
      </c>
      <c r="D6" s="2"/>
      <c r="E6" s="2"/>
      <c r="G6">
        <v>3</v>
      </c>
      <c r="H6" s="2">
        <v>287</v>
      </c>
      <c r="I6" s="2"/>
      <c r="J6" s="2"/>
      <c r="K6" s="2">
        <v>69</v>
      </c>
      <c r="L6">
        <v>8</v>
      </c>
    </row>
    <row r="7" spans="2:13">
      <c r="B7" s="2">
        <v>41</v>
      </c>
      <c r="C7" s="2">
        <v>269</v>
      </c>
      <c r="D7" s="2"/>
      <c r="E7" s="2"/>
      <c r="G7">
        <v>4</v>
      </c>
      <c r="H7" s="2">
        <v>287</v>
      </c>
      <c r="I7" s="2"/>
      <c r="J7" s="2"/>
      <c r="K7" s="2">
        <v>91</v>
      </c>
      <c r="L7">
        <v>12</v>
      </c>
    </row>
    <row r="8" spans="2:13">
      <c r="B8" s="2">
        <v>58</v>
      </c>
      <c r="C8" s="2">
        <v>368</v>
      </c>
      <c r="D8" s="2"/>
      <c r="E8" s="2"/>
      <c r="G8">
        <v>5</v>
      </c>
      <c r="H8" s="2">
        <v>404</v>
      </c>
      <c r="I8" s="2"/>
      <c r="J8" s="2"/>
      <c r="K8" s="2">
        <v>91</v>
      </c>
      <c r="L8">
        <v>15</v>
      </c>
    </row>
    <row r="9" spans="2:13">
      <c r="B9" s="2">
        <v>66</v>
      </c>
      <c r="C9" s="2">
        <v>733</v>
      </c>
      <c r="D9" s="2"/>
      <c r="E9" s="2"/>
      <c r="G9">
        <v>6</v>
      </c>
      <c r="H9" s="2">
        <v>552</v>
      </c>
      <c r="I9" s="2"/>
      <c r="J9" s="2"/>
      <c r="K9" s="2">
        <v>91</v>
      </c>
      <c r="L9">
        <v>19</v>
      </c>
    </row>
    <row r="10" spans="2:13">
      <c r="B10" s="2">
        <v>104</v>
      </c>
      <c r="C10" s="2">
        <v>949</v>
      </c>
      <c r="D10" s="2"/>
      <c r="E10" s="2"/>
      <c r="G10">
        <v>7</v>
      </c>
      <c r="H10" s="2">
        <v>733</v>
      </c>
      <c r="I10" s="2"/>
      <c r="J10" s="2"/>
      <c r="K10" s="2">
        <v>175</v>
      </c>
      <c r="L10">
        <v>24</v>
      </c>
    </row>
    <row r="11" spans="2:13">
      <c r="B11" s="2">
        <v>204</v>
      </c>
      <c r="C11" s="2">
        <v>1201</v>
      </c>
      <c r="D11" s="2"/>
      <c r="E11" s="2"/>
      <c r="G11">
        <v>8</v>
      </c>
      <c r="H11" s="2">
        <v>949</v>
      </c>
      <c r="I11" s="2"/>
      <c r="J11" s="2"/>
      <c r="K11" s="2">
        <v>175</v>
      </c>
      <c r="L11">
        <v>28</v>
      </c>
    </row>
    <row r="12" spans="2:13">
      <c r="B12" s="2">
        <v>213</v>
      </c>
      <c r="C12" s="2">
        <v>995</v>
      </c>
      <c r="D12" s="2">
        <v>1763</v>
      </c>
      <c r="E12" s="2"/>
      <c r="G12">
        <v>9</v>
      </c>
      <c r="H12" s="2">
        <v>1201</v>
      </c>
      <c r="I12" s="2"/>
      <c r="J12" s="2"/>
      <c r="K12" s="2">
        <v>225</v>
      </c>
      <c r="L12">
        <v>33</v>
      </c>
    </row>
    <row r="13" spans="2:13">
      <c r="B13" s="2">
        <v>296</v>
      </c>
      <c r="C13" s="2">
        <v>1215</v>
      </c>
      <c r="D13" s="2">
        <v>2154</v>
      </c>
      <c r="E13" s="2"/>
      <c r="G13">
        <v>10</v>
      </c>
      <c r="H13" s="2">
        <v>995</v>
      </c>
      <c r="I13" s="2">
        <v>1763</v>
      </c>
      <c r="J13" s="2"/>
      <c r="K13" s="2">
        <v>225</v>
      </c>
      <c r="L13">
        <v>38</v>
      </c>
      <c r="M13" t="s">
        <v>23</v>
      </c>
    </row>
    <row r="14" spans="2:13">
      <c r="B14" s="2">
        <v>450</v>
      </c>
      <c r="C14" s="2">
        <v>1464</v>
      </c>
      <c r="D14" s="2">
        <v>2595</v>
      </c>
      <c r="E14" s="2"/>
      <c r="G14">
        <v>11</v>
      </c>
      <c r="H14" s="2">
        <v>1215</v>
      </c>
      <c r="I14" s="2">
        <v>2154</v>
      </c>
      <c r="J14" s="2"/>
      <c r="K14" s="2">
        <v>250</v>
      </c>
      <c r="L14">
        <v>43</v>
      </c>
    </row>
    <row r="15" spans="2:13">
      <c r="B15" s="2">
        <v>615</v>
      </c>
      <c r="C15" s="2">
        <v>1740</v>
      </c>
      <c r="D15" s="2">
        <v>3085</v>
      </c>
      <c r="E15" s="2"/>
      <c r="G15">
        <v>12</v>
      </c>
      <c r="H15" s="2">
        <v>1464</v>
      </c>
      <c r="I15" s="2">
        <v>2595</v>
      </c>
      <c r="J15" s="2"/>
      <c r="K15" s="2">
        <v>263</v>
      </c>
      <c r="L15">
        <v>48</v>
      </c>
    </row>
    <row r="16" spans="2:13">
      <c r="B16" s="2">
        <v>796</v>
      </c>
      <c r="C16" s="2">
        <v>2047</v>
      </c>
      <c r="D16" s="2">
        <v>3628</v>
      </c>
      <c r="E16" s="2"/>
      <c r="G16">
        <v>13</v>
      </c>
      <c r="H16" s="2">
        <v>1740</v>
      </c>
      <c r="I16" s="2">
        <v>3085</v>
      </c>
      <c r="J16" s="2"/>
      <c r="K16" s="2">
        <v>398</v>
      </c>
      <c r="L16">
        <v>53</v>
      </c>
    </row>
    <row r="17" spans="2:13">
      <c r="B17" s="2">
        <v>798</v>
      </c>
      <c r="C17" s="2">
        <v>2383</v>
      </c>
      <c r="D17" s="2">
        <v>4225</v>
      </c>
      <c r="E17" s="2"/>
      <c r="G17">
        <v>14</v>
      </c>
      <c r="H17" s="2">
        <v>2047</v>
      </c>
      <c r="I17" s="2">
        <v>3628</v>
      </c>
      <c r="J17" s="2"/>
      <c r="K17" s="2">
        <v>508</v>
      </c>
      <c r="L17">
        <v>57</v>
      </c>
    </row>
    <row r="18" spans="2:13">
      <c r="B18" s="2">
        <v>905</v>
      </c>
      <c r="C18" s="2">
        <v>2751</v>
      </c>
      <c r="D18" s="2">
        <v>4877</v>
      </c>
      <c r="E18" s="2"/>
      <c r="G18">
        <v>15</v>
      </c>
      <c r="H18" s="2">
        <v>2383</v>
      </c>
      <c r="I18" s="2">
        <v>4225</v>
      </c>
      <c r="J18" s="2"/>
      <c r="K18" s="2">
        <v>672</v>
      </c>
      <c r="L18">
        <v>61</v>
      </c>
    </row>
    <row r="19" spans="2:13">
      <c r="B19" s="2">
        <v>1006</v>
      </c>
      <c r="C19" s="2">
        <v>3151</v>
      </c>
      <c r="D19" s="2">
        <v>5585</v>
      </c>
      <c r="E19" s="2"/>
      <c r="G19">
        <v>16</v>
      </c>
      <c r="H19" s="2">
        <v>2751</v>
      </c>
      <c r="I19" s="2">
        <v>4877</v>
      </c>
      <c r="J19" s="2"/>
      <c r="K19" s="2">
        <v>796</v>
      </c>
      <c r="L19">
        <v>64</v>
      </c>
      <c r="M19" t="s">
        <v>24</v>
      </c>
    </row>
    <row r="20" spans="2:13">
      <c r="B20" s="2">
        <v>1066</v>
      </c>
      <c r="C20" s="2">
        <v>3583</v>
      </c>
      <c r="D20" s="2">
        <v>6352</v>
      </c>
      <c r="E20" s="2"/>
      <c r="G20">
        <v>17</v>
      </c>
      <c r="H20" s="2">
        <v>3151</v>
      </c>
      <c r="I20" s="2">
        <v>5585</v>
      </c>
      <c r="J20" s="2"/>
      <c r="K20" s="2">
        <v>949</v>
      </c>
      <c r="L20">
        <v>68</v>
      </c>
    </row>
    <row r="21" spans="2:13">
      <c r="B21" s="2">
        <v>1138</v>
      </c>
      <c r="C21" s="2">
        <v>4048</v>
      </c>
      <c r="D21" s="2">
        <v>7177</v>
      </c>
      <c r="E21" s="2"/>
      <c r="G21">
        <v>18</v>
      </c>
      <c r="H21" s="2">
        <v>3151</v>
      </c>
      <c r="I21" s="2">
        <v>5585</v>
      </c>
      <c r="J21" s="2"/>
      <c r="K21" s="2">
        <v>1867</v>
      </c>
      <c r="L21">
        <v>72</v>
      </c>
      <c r="M21" t="s">
        <v>26</v>
      </c>
    </row>
    <row r="22" spans="2:13">
      <c r="B22" s="2">
        <v>1590</v>
      </c>
      <c r="C22" s="2">
        <v>4548</v>
      </c>
      <c r="D22" s="2">
        <v>5375</v>
      </c>
      <c r="E22" s="2">
        <v>9303</v>
      </c>
      <c r="G22">
        <v>19</v>
      </c>
      <c r="H22" s="2">
        <v>3583</v>
      </c>
      <c r="I22" s="2">
        <v>6352</v>
      </c>
      <c r="J22" s="2"/>
      <c r="K22" s="2">
        <v>1867</v>
      </c>
      <c r="L22">
        <v>75</v>
      </c>
    </row>
    <row r="23" spans="2:13">
      <c r="B23" s="2">
        <v>1450</v>
      </c>
      <c r="C23" s="2">
        <v>5082</v>
      </c>
      <c r="D23" s="2">
        <v>6006</v>
      </c>
      <c r="E23" s="2">
        <v>10395</v>
      </c>
      <c r="G23">
        <v>20</v>
      </c>
      <c r="H23" s="2">
        <v>4048</v>
      </c>
      <c r="I23" s="2">
        <v>7177</v>
      </c>
      <c r="J23" s="2"/>
      <c r="K23" s="2">
        <v>2020</v>
      </c>
      <c r="L23">
        <v>78</v>
      </c>
    </row>
    <row r="24" spans="2:13">
      <c r="B24" s="2">
        <v>1946</v>
      </c>
      <c r="C24" s="2">
        <v>5652</v>
      </c>
      <c r="D24" s="2">
        <v>6679</v>
      </c>
      <c r="E24" s="2">
        <v>11560</v>
      </c>
      <c r="G24">
        <v>21</v>
      </c>
      <c r="H24" s="2">
        <v>4548</v>
      </c>
      <c r="I24" s="2">
        <v>5375</v>
      </c>
      <c r="J24" s="2">
        <v>9303</v>
      </c>
      <c r="K24" s="2">
        <v>2347</v>
      </c>
      <c r="L24" s="2">
        <v>82</v>
      </c>
      <c r="M24" t="s">
        <v>25</v>
      </c>
    </row>
    <row r="25" spans="2:13">
      <c r="B25" s="2">
        <v>2222</v>
      </c>
      <c r="C25" s="2">
        <v>6257</v>
      </c>
      <c r="D25" s="2">
        <v>7395</v>
      </c>
      <c r="E25" s="2">
        <v>12798</v>
      </c>
      <c r="G25">
        <v>22</v>
      </c>
      <c r="H25" s="2">
        <v>5082</v>
      </c>
      <c r="I25" s="2">
        <v>6006</v>
      </c>
      <c r="J25" s="2">
        <v>10395</v>
      </c>
      <c r="K25" s="2">
        <v>2632</v>
      </c>
      <c r="L25" s="2">
        <v>85</v>
      </c>
    </row>
    <row r="26" spans="2:13">
      <c r="B26" s="2">
        <v>2320</v>
      </c>
      <c r="C26" s="2">
        <v>6899</v>
      </c>
      <c r="D26" s="2">
        <v>8153</v>
      </c>
      <c r="E26" s="2">
        <v>14111</v>
      </c>
      <c r="G26">
        <v>23</v>
      </c>
      <c r="H26" s="2">
        <v>5082</v>
      </c>
      <c r="I26" s="2">
        <v>6006</v>
      </c>
      <c r="J26" s="2">
        <v>10395</v>
      </c>
      <c r="K26" s="2">
        <v>2706</v>
      </c>
      <c r="L26" s="2">
        <v>87</v>
      </c>
    </row>
    <row r="27" spans="2:13">
      <c r="B27" s="2">
        <v>3434</v>
      </c>
      <c r="C27" s="2">
        <v>7578</v>
      </c>
      <c r="D27" s="2">
        <v>8956</v>
      </c>
      <c r="E27" s="2">
        <v>15500</v>
      </c>
      <c r="G27">
        <v>24</v>
      </c>
      <c r="H27" s="2">
        <v>5082</v>
      </c>
      <c r="I27" s="2">
        <v>6006</v>
      </c>
      <c r="J27" s="2">
        <v>10395</v>
      </c>
      <c r="K27" s="2">
        <v>3212</v>
      </c>
      <c r="L27" s="2">
        <v>89</v>
      </c>
    </row>
    <row r="28" spans="2:13">
      <c r="B28" s="2">
        <v>3884</v>
      </c>
      <c r="C28" s="2">
        <v>8295</v>
      </c>
      <c r="D28" s="2">
        <v>9803</v>
      </c>
      <c r="E28" s="2">
        <v>16967</v>
      </c>
      <c r="G28">
        <v>25</v>
      </c>
      <c r="H28" s="2">
        <v>5652</v>
      </c>
      <c r="I28" s="2">
        <v>6679</v>
      </c>
      <c r="J28" s="2">
        <v>11560</v>
      </c>
      <c r="K28" s="2">
        <v>3578</v>
      </c>
      <c r="L28" s="2">
        <v>91</v>
      </c>
    </row>
    <row r="29" spans="2:13">
      <c r="B29" s="2">
        <v>4059</v>
      </c>
      <c r="C29" s="2">
        <v>9050</v>
      </c>
      <c r="D29" s="2">
        <v>10695</v>
      </c>
      <c r="E29" s="2">
        <v>18511</v>
      </c>
      <c r="G29">
        <v>26</v>
      </c>
      <c r="H29" s="2">
        <v>6257</v>
      </c>
      <c r="I29" s="2">
        <v>7395</v>
      </c>
      <c r="J29" s="2">
        <v>12798</v>
      </c>
      <c r="K29" s="2">
        <v>3684</v>
      </c>
      <c r="L29" s="2">
        <v>93</v>
      </c>
    </row>
    <row r="30" spans="2:13">
      <c r="B30" s="2">
        <v>4326</v>
      </c>
      <c r="C30" s="2">
        <v>9844</v>
      </c>
      <c r="D30" s="2">
        <v>11633</v>
      </c>
      <c r="E30" s="2">
        <v>13423</v>
      </c>
      <c r="G30">
        <v>27</v>
      </c>
      <c r="H30" s="2">
        <v>6899</v>
      </c>
      <c r="I30" s="2">
        <v>8153</v>
      </c>
      <c r="J30" s="2">
        <v>14111</v>
      </c>
      <c r="K30" s="2">
        <v>4050</v>
      </c>
      <c r="L30" s="2">
        <v>95</v>
      </c>
    </row>
    <row r="31" spans="2:13">
      <c r="B31" s="2">
        <v>4316</v>
      </c>
      <c r="C31" s="2">
        <v>10677</v>
      </c>
      <c r="D31" s="2">
        <v>12618</v>
      </c>
      <c r="E31" s="2">
        <v>14559</v>
      </c>
      <c r="G31">
        <v>28</v>
      </c>
      <c r="H31" s="2">
        <v>7578</v>
      </c>
      <c r="I31" s="2">
        <v>8956</v>
      </c>
      <c r="J31" s="2">
        <v>15500</v>
      </c>
      <c r="K31" s="2">
        <v>4276</v>
      </c>
      <c r="L31" s="2">
        <v>97</v>
      </c>
    </row>
    <row r="32" spans="2:13">
      <c r="B32" s="2">
        <v>4420</v>
      </c>
      <c r="C32" s="2">
        <v>11550</v>
      </c>
      <c r="D32" s="2">
        <v>13650</v>
      </c>
      <c r="E32" s="2">
        <v>15750</v>
      </c>
      <c r="G32">
        <v>29</v>
      </c>
      <c r="H32" s="2">
        <v>8295</v>
      </c>
      <c r="I32" s="2">
        <v>9803</v>
      </c>
      <c r="J32" s="2">
        <v>16967</v>
      </c>
      <c r="K32" s="2">
        <v>4607</v>
      </c>
      <c r="L32" s="2">
        <v>99</v>
      </c>
    </row>
    <row r="33" spans="7:13">
      <c r="G33">
        <v>30</v>
      </c>
      <c r="H33" s="2">
        <v>9050</v>
      </c>
      <c r="I33" s="2">
        <v>10695</v>
      </c>
      <c r="J33" s="2">
        <v>18511</v>
      </c>
      <c r="K33" s="2">
        <v>4758</v>
      </c>
      <c r="L33" s="2">
        <v>101</v>
      </c>
    </row>
    <row r="34" spans="7:13">
      <c r="G34">
        <v>31</v>
      </c>
      <c r="H34" s="2">
        <v>9844</v>
      </c>
      <c r="I34" s="2">
        <v>11633</v>
      </c>
      <c r="J34" s="2">
        <v>20135</v>
      </c>
      <c r="K34" s="2">
        <v>5017</v>
      </c>
      <c r="L34" s="2">
        <v>103</v>
      </c>
    </row>
    <row r="35" spans="7:13">
      <c r="G35">
        <v>32</v>
      </c>
      <c r="H35" s="2">
        <v>10677</v>
      </c>
      <c r="I35" s="2">
        <v>12618</v>
      </c>
      <c r="J35" s="2">
        <v>21839</v>
      </c>
      <c r="K35" s="2">
        <v>5308</v>
      </c>
      <c r="L35" s="2">
        <v>106</v>
      </c>
    </row>
    <row r="36" spans="7:13">
      <c r="G36">
        <v>33</v>
      </c>
      <c r="H36" s="2">
        <v>11550</v>
      </c>
      <c r="I36" s="2">
        <v>13650</v>
      </c>
      <c r="J36" s="2">
        <v>23625</v>
      </c>
      <c r="K36" s="2">
        <v>5499</v>
      </c>
      <c r="L36" s="2">
        <v>108</v>
      </c>
    </row>
    <row r="37" spans="7:13">
      <c r="G37">
        <v>34</v>
      </c>
      <c r="H37" s="2">
        <v>12463</v>
      </c>
      <c r="I37" s="2">
        <v>14730</v>
      </c>
      <c r="J37" s="2">
        <v>25493</v>
      </c>
      <c r="K37" s="2">
        <v>5881</v>
      </c>
      <c r="L37" s="2">
        <v>111</v>
      </c>
    </row>
    <row r="38" spans="7:13">
      <c r="G38">
        <v>35</v>
      </c>
      <c r="H38" s="2">
        <v>13418</v>
      </c>
      <c r="I38" s="2">
        <v>15857</v>
      </c>
      <c r="J38" s="2">
        <v>27445</v>
      </c>
      <c r="K38" s="2">
        <v>6231</v>
      </c>
      <c r="L38" s="2">
        <v>113</v>
      </c>
    </row>
    <row r="39" spans="7:13">
      <c r="G39">
        <v>36</v>
      </c>
      <c r="H39" s="2">
        <v>14413</v>
      </c>
      <c r="I39" s="2">
        <v>17034</v>
      </c>
      <c r="J39" s="2">
        <v>29482</v>
      </c>
      <c r="K39" s="2">
        <v>6343</v>
      </c>
      <c r="L39" s="2">
        <v>116</v>
      </c>
    </row>
    <row r="40" spans="7:13">
      <c r="G40">
        <v>37</v>
      </c>
      <c r="H40" s="2">
        <v>15451</v>
      </c>
      <c r="I40" s="2">
        <v>18260</v>
      </c>
      <c r="J40" s="2">
        <v>31604</v>
      </c>
      <c r="K40" s="2">
        <v>6918</v>
      </c>
      <c r="L40" s="2">
        <v>118</v>
      </c>
      <c r="M40" t="s">
        <v>27</v>
      </c>
    </row>
    <row r="41" spans="7:13">
      <c r="G41">
        <v>38</v>
      </c>
      <c r="H41" s="2">
        <v>16531</v>
      </c>
      <c r="I41" s="2">
        <v>19537</v>
      </c>
      <c r="J41" s="2">
        <v>33813</v>
      </c>
      <c r="K41" s="2">
        <v>7921</v>
      </c>
      <c r="L41" s="2">
        <v>123</v>
      </c>
    </row>
    <row r="42" spans="7:13">
      <c r="G42">
        <v>39</v>
      </c>
      <c r="H42" s="2">
        <v>17654</v>
      </c>
      <c r="I42" s="2">
        <v>20863</v>
      </c>
      <c r="J42" s="2">
        <v>36110</v>
      </c>
      <c r="K42" s="2">
        <v>80744</v>
      </c>
      <c r="L42" s="2">
        <v>127</v>
      </c>
    </row>
    <row r="43" spans="7:13">
      <c r="G43">
        <v>40</v>
      </c>
      <c r="H43" s="2">
        <v>18820</v>
      </c>
      <c r="I43" s="2">
        <v>22241</v>
      </c>
      <c r="J43" s="2">
        <v>38494</v>
      </c>
      <c r="K43" s="2">
        <v>11320</v>
      </c>
      <c r="L43" s="2">
        <v>130</v>
      </c>
      <c r="M43" t="s">
        <v>28</v>
      </c>
    </row>
    <row r="44" spans="7:13">
      <c r="G44">
        <v>41</v>
      </c>
      <c r="H44" s="2">
        <v>20029</v>
      </c>
      <c r="I44" s="2">
        <v>23617</v>
      </c>
      <c r="J44" s="2">
        <v>40969</v>
      </c>
      <c r="K44" s="2">
        <v>13673</v>
      </c>
      <c r="L44" s="2">
        <v>133</v>
      </c>
    </row>
    <row r="45" spans="7:13">
      <c r="G45">
        <v>42</v>
      </c>
      <c r="H45" s="2">
        <v>21283</v>
      </c>
      <c r="I45" s="2">
        <v>25152</v>
      </c>
      <c r="J45" s="2">
        <v>43533</v>
      </c>
      <c r="K45" s="2">
        <v>11991</v>
      </c>
      <c r="L45" s="2">
        <v>136</v>
      </c>
      <c r="M45" t="s">
        <v>29</v>
      </c>
    </row>
    <row r="46" spans="7:13">
      <c r="G46">
        <v>43</v>
      </c>
      <c r="H46" s="2">
        <v>22581</v>
      </c>
      <c r="I46" s="2">
        <v>26687</v>
      </c>
      <c r="J46" s="2">
        <v>46189</v>
      </c>
      <c r="K46" s="2">
        <v>14472</v>
      </c>
      <c r="L46" s="2">
        <v>139</v>
      </c>
    </row>
    <row r="47" spans="7:13">
      <c r="G47">
        <v>44</v>
      </c>
      <c r="H47" s="2">
        <v>23924</v>
      </c>
      <c r="I47" s="2">
        <v>28247</v>
      </c>
      <c r="J47" s="2">
        <v>48936</v>
      </c>
      <c r="K47" s="2">
        <v>16218</v>
      </c>
      <c r="L47" s="2">
        <v>142</v>
      </c>
    </row>
    <row r="48" spans="7:13">
      <c r="G48">
        <v>45</v>
      </c>
      <c r="H48" s="2">
        <v>25313</v>
      </c>
      <c r="I48" s="2">
        <v>29916</v>
      </c>
      <c r="J48" s="2">
        <v>51777</v>
      </c>
      <c r="K48" s="2">
        <v>18336</v>
      </c>
      <c r="L48" s="2">
        <v>145</v>
      </c>
    </row>
    <row r="49" spans="7:13">
      <c r="G49">
        <v>46</v>
      </c>
      <c r="H49" s="2">
        <v>26748</v>
      </c>
      <c r="I49" s="2">
        <v>31611</v>
      </c>
      <c r="J49" s="2">
        <v>54711</v>
      </c>
      <c r="K49" s="2">
        <v>18831</v>
      </c>
      <c r="L49" s="2">
        <v>148</v>
      </c>
    </row>
    <row r="50" spans="7:13">
      <c r="G50">
        <v>47</v>
      </c>
      <c r="H50" s="2">
        <v>28228</v>
      </c>
      <c r="I50" s="2">
        <v>33361</v>
      </c>
      <c r="J50" s="2">
        <v>57740</v>
      </c>
      <c r="K50" s="2">
        <v>19100</v>
      </c>
      <c r="L50" s="2">
        <v>151</v>
      </c>
    </row>
    <row r="51" spans="7:13">
      <c r="G51">
        <v>48</v>
      </c>
      <c r="H51" s="2">
        <v>29756</v>
      </c>
      <c r="I51" s="2">
        <v>35166</v>
      </c>
      <c r="J51" s="2">
        <v>60864</v>
      </c>
      <c r="K51" s="2">
        <v>19343</v>
      </c>
      <c r="L51" s="2">
        <v>154</v>
      </c>
    </row>
    <row r="52" spans="7:13">
      <c r="G52">
        <v>49</v>
      </c>
      <c r="H52" s="2">
        <v>31330</v>
      </c>
      <c r="I52" s="2">
        <v>37027</v>
      </c>
      <c r="J52" s="2">
        <v>64085</v>
      </c>
      <c r="K52" s="2">
        <v>19641</v>
      </c>
      <c r="L52" s="2">
        <v>157</v>
      </c>
    </row>
    <row r="53" spans="7:13">
      <c r="G53">
        <v>50</v>
      </c>
      <c r="H53" s="2">
        <v>32952</v>
      </c>
      <c r="I53" s="2">
        <v>38943</v>
      </c>
      <c r="J53" s="2">
        <v>67402</v>
      </c>
      <c r="K53" s="2">
        <v>19992</v>
      </c>
      <c r="L53" s="2">
        <v>160</v>
      </c>
    </row>
    <row r="54" spans="7:13">
      <c r="G54">
        <v>51</v>
      </c>
      <c r="H54" s="2">
        <v>34622</v>
      </c>
      <c r="I54" s="2">
        <v>40917</v>
      </c>
      <c r="J54" s="2">
        <v>70817</v>
      </c>
      <c r="K54" s="2">
        <v>22185</v>
      </c>
      <c r="L54" s="2">
        <v>164</v>
      </c>
    </row>
    <row r="55" spans="7:13">
      <c r="G55">
        <v>52</v>
      </c>
      <c r="H55" s="2">
        <v>36340</v>
      </c>
      <c r="I55" s="2">
        <v>42947</v>
      </c>
      <c r="J55" s="2">
        <v>74331</v>
      </c>
      <c r="K55" s="2">
        <v>22150</v>
      </c>
      <c r="L55" s="2">
        <v>167</v>
      </c>
      <c r="M55" t="s">
        <v>30</v>
      </c>
    </row>
    <row r="56" spans="7:13">
      <c r="G56">
        <v>53</v>
      </c>
      <c r="H56" s="2">
        <v>38106</v>
      </c>
      <c r="I56" s="2">
        <v>45034</v>
      </c>
      <c r="J56" s="2">
        <v>77944</v>
      </c>
      <c r="K56" s="2">
        <v>21857</v>
      </c>
      <c r="L56" s="2">
        <v>170</v>
      </c>
    </row>
    <row r="57" spans="7:13">
      <c r="G57">
        <v>54</v>
      </c>
      <c r="H57" s="2">
        <v>39921</v>
      </c>
      <c r="I57" s="2">
        <v>47180</v>
      </c>
      <c r="J57" s="2">
        <v>81657</v>
      </c>
      <c r="K57" s="2">
        <v>23219</v>
      </c>
      <c r="L57" s="2">
        <v>174</v>
      </c>
    </row>
    <row r="58" spans="7:13">
      <c r="G58">
        <v>55</v>
      </c>
      <c r="H58" s="2">
        <v>41786</v>
      </c>
      <c r="I58" s="2">
        <v>49383</v>
      </c>
      <c r="J58" s="2">
        <v>85471</v>
      </c>
      <c r="K58" s="2">
        <v>23219</v>
      </c>
      <c r="L58" s="2">
        <v>177</v>
      </c>
    </row>
    <row r="59" spans="7:13">
      <c r="G59">
        <v>56</v>
      </c>
      <c r="H59" s="2">
        <v>43700</v>
      </c>
      <c r="I59" s="2">
        <v>51645</v>
      </c>
      <c r="J59" s="2">
        <v>89386</v>
      </c>
      <c r="K59" s="2">
        <v>23219</v>
      </c>
      <c r="L59" s="2">
        <v>181</v>
      </c>
    </row>
  </sheetData>
  <mergeCells count="2">
    <mergeCell ref="B2:E2"/>
    <mergeCell ref="G2:M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AC38"/>
  <sheetViews>
    <sheetView topLeftCell="K1" workbookViewId="0">
      <selection activeCell="X8" sqref="X8"/>
    </sheetView>
  </sheetViews>
  <sheetFormatPr baseColWidth="10" defaultColWidth="9.140625" defaultRowHeight="15"/>
  <cols>
    <col min="2" max="2" width="10.7109375" bestFit="1" customWidth="1"/>
    <col min="3" max="3" width="13" bestFit="1" customWidth="1"/>
    <col min="4" max="4" width="13.5703125" bestFit="1" customWidth="1"/>
    <col min="5" max="5" width="14.140625" bestFit="1" customWidth="1"/>
    <col min="7" max="7" width="10.7109375" bestFit="1" customWidth="1"/>
    <col min="8" max="8" width="13" bestFit="1" customWidth="1"/>
    <col min="9" max="9" width="5.85546875" bestFit="1" customWidth="1"/>
    <col min="10" max="10" width="13.5703125" bestFit="1" customWidth="1"/>
    <col min="11" max="11" width="5.85546875" bestFit="1" customWidth="1"/>
    <col min="12" max="12" width="14.140625" bestFit="1" customWidth="1"/>
    <col min="13" max="13" width="5.85546875" bestFit="1" customWidth="1"/>
    <col min="14" max="14" width="14.140625" bestFit="1" customWidth="1"/>
    <col min="15" max="15" width="5.85546875" bestFit="1" customWidth="1"/>
    <col min="16" max="16" width="5.85546875" customWidth="1"/>
    <col min="17" max="17" width="14.140625" bestFit="1" customWidth="1"/>
    <col min="18" max="18" width="5.85546875" bestFit="1" customWidth="1"/>
    <col min="19" max="19" width="14.7109375" bestFit="1" customWidth="1"/>
    <col min="20" max="20" width="5.85546875" bestFit="1" customWidth="1"/>
    <col min="21" max="21" width="15.28515625" bestFit="1" customWidth="1"/>
    <col min="22" max="22" width="5.85546875" bestFit="1" customWidth="1"/>
    <col min="23" max="23" width="5.85546875" customWidth="1"/>
    <col min="24" max="24" width="14.140625" bestFit="1" customWidth="1"/>
    <col min="25" max="25" width="5.85546875" bestFit="1" customWidth="1"/>
    <col min="26" max="26" width="14.7109375" bestFit="1" customWidth="1"/>
    <col min="27" max="27" width="5.85546875" bestFit="1" customWidth="1"/>
    <col min="28" max="28" width="15.28515625" bestFit="1" customWidth="1"/>
    <col min="29" max="29" width="5.85546875" bestFit="1" customWidth="1"/>
  </cols>
  <sheetData>
    <row r="2" spans="2:29">
      <c r="B2" s="4" t="s">
        <v>4</v>
      </c>
      <c r="C2" s="4"/>
      <c r="D2" s="4"/>
      <c r="E2" s="4"/>
      <c r="H2" s="5" t="s">
        <v>11</v>
      </c>
      <c r="I2" s="5"/>
      <c r="J2" s="5"/>
      <c r="K2" s="5"/>
      <c r="L2" s="5"/>
      <c r="Q2" s="5" t="s">
        <v>12</v>
      </c>
      <c r="R2" s="5"/>
      <c r="S2" s="5"/>
      <c r="T2" s="5"/>
      <c r="U2" s="5"/>
      <c r="V2" s="5"/>
      <c r="W2" s="1"/>
      <c r="X2" s="5" t="s">
        <v>13</v>
      </c>
      <c r="Y2" s="5"/>
      <c r="Z2" s="5"/>
      <c r="AA2" s="5"/>
      <c r="AB2" s="5"/>
      <c r="AC2" s="5"/>
    </row>
    <row r="3" spans="2:29">
      <c r="B3" t="s">
        <v>0</v>
      </c>
      <c r="C3" t="s">
        <v>1</v>
      </c>
      <c r="D3" t="s">
        <v>2</v>
      </c>
      <c r="E3" t="s">
        <v>3</v>
      </c>
      <c r="G3" t="s">
        <v>0</v>
      </c>
      <c r="H3" t="s">
        <v>1</v>
      </c>
      <c r="I3" t="s">
        <v>6</v>
      </c>
      <c r="J3" t="s">
        <v>2</v>
      </c>
      <c r="K3" t="s">
        <v>6</v>
      </c>
      <c r="L3" t="s">
        <v>3</v>
      </c>
      <c r="M3" t="s">
        <v>6</v>
      </c>
      <c r="N3" t="s">
        <v>5</v>
      </c>
      <c r="O3" t="s">
        <v>6</v>
      </c>
      <c r="Q3" t="s">
        <v>8</v>
      </c>
      <c r="R3" t="s">
        <v>6</v>
      </c>
      <c r="S3" t="s">
        <v>9</v>
      </c>
      <c r="T3" t="s">
        <v>6</v>
      </c>
      <c r="U3" t="s">
        <v>10</v>
      </c>
      <c r="V3" t="s">
        <v>6</v>
      </c>
      <c r="X3" t="s">
        <v>8</v>
      </c>
      <c r="Y3" t="s">
        <v>6</v>
      </c>
      <c r="Z3" t="s">
        <v>9</v>
      </c>
      <c r="AA3" t="s">
        <v>6</v>
      </c>
      <c r="AB3" t="s">
        <v>10</v>
      </c>
      <c r="AC3" t="s">
        <v>6</v>
      </c>
    </row>
    <row r="4" spans="2:29">
      <c r="B4" s="2">
        <v>34</v>
      </c>
      <c r="C4" s="2">
        <v>90</v>
      </c>
      <c r="D4" s="2"/>
      <c r="E4" s="2"/>
      <c r="G4" s="2">
        <v>34</v>
      </c>
      <c r="H4" s="2">
        <v>90</v>
      </c>
      <c r="I4" s="2">
        <f>H4/G4</f>
        <v>2.6470588235294117</v>
      </c>
      <c r="J4" s="2"/>
      <c r="K4" s="2"/>
      <c r="L4" s="2"/>
      <c r="M4" s="2"/>
      <c r="N4" s="2">
        <v>40</v>
      </c>
      <c r="O4" s="2">
        <f>N4/G4</f>
        <v>1.1764705882352942</v>
      </c>
      <c r="P4" s="2"/>
      <c r="Q4" s="2">
        <f>SUM($H$4:$H$11)/COUNT($H$4:$H$11)</f>
        <v>491.625</v>
      </c>
      <c r="R4" s="2">
        <f>Q4/G4</f>
        <v>14.459558823529411</v>
      </c>
      <c r="S4" s="2"/>
      <c r="T4" s="2"/>
      <c r="U4" s="2"/>
      <c r="V4" s="2"/>
      <c r="W4" s="2"/>
      <c r="X4" s="2">
        <f>SUM($H$4:$H$23)/COUNT($H$4:$H$23)</f>
        <v>1847</v>
      </c>
      <c r="Y4" s="2">
        <f>X4/G4</f>
        <v>54.323529411764703</v>
      </c>
      <c r="Z4" s="2"/>
      <c r="AA4" s="2"/>
      <c r="AB4" s="2"/>
      <c r="AC4" s="2"/>
    </row>
    <row r="5" spans="2:29">
      <c r="B5" s="2">
        <v>41</v>
      </c>
      <c r="C5" s="2">
        <v>132</v>
      </c>
      <c r="D5" s="2"/>
      <c r="E5" s="2"/>
      <c r="G5" s="2">
        <v>41</v>
      </c>
      <c r="H5" s="2">
        <v>132</v>
      </c>
      <c r="I5" s="2">
        <f t="shared" ref="I5:I32" si="0">H5/G5</f>
        <v>3.2195121951219514</v>
      </c>
      <c r="J5" s="2"/>
      <c r="K5" s="2"/>
      <c r="L5" s="2"/>
      <c r="M5" s="2"/>
      <c r="N5" s="2">
        <v>40</v>
      </c>
      <c r="O5" s="2">
        <f t="shared" ref="O5:O32" si="1">N5/G5</f>
        <v>0.97560975609756095</v>
      </c>
      <c r="P5" s="2"/>
      <c r="Q5" s="2">
        <f t="shared" ref="Q5:Q23" si="2">SUM($H$4:$H$11)/COUNT($H$4:$H$11)</f>
        <v>491.625</v>
      </c>
      <c r="R5" s="2">
        <f t="shared" ref="R5:R23" si="3">Q5/G5</f>
        <v>11.990853658536585</v>
      </c>
      <c r="S5" s="2"/>
      <c r="T5" s="2"/>
      <c r="U5" s="2"/>
      <c r="V5" s="2"/>
      <c r="W5" s="2"/>
      <c r="X5" s="2">
        <f t="shared" ref="X5:X23" si="4">SUM($H$4:$H$23)/COUNT($H$4:$H$23)</f>
        <v>1847</v>
      </c>
      <c r="Y5" s="2">
        <f t="shared" ref="Y5:Y23" si="5">X5/G5</f>
        <v>45.048780487804876</v>
      </c>
      <c r="Z5" s="2"/>
      <c r="AA5" s="2"/>
      <c r="AB5" s="2"/>
      <c r="AC5" s="2"/>
    </row>
    <row r="6" spans="2:29">
      <c r="B6" s="2">
        <v>41</v>
      </c>
      <c r="C6" s="2">
        <v>191</v>
      </c>
      <c r="D6" s="2"/>
      <c r="E6" s="2"/>
      <c r="G6" s="2">
        <v>41</v>
      </c>
      <c r="H6" s="2">
        <v>191</v>
      </c>
      <c r="I6" s="2">
        <f t="shared" si="0"/>
        <v>4.6585365853658534</v>
      </c>
      <c r="J6" s="2"/>
      <c r="K6" s="2"/>
      <c r="L6" s="2"/>
      <c r="M6" s="2"/>
      <c r="N6" s="2">
        <v>40</v>
      </c>
      <c r="O6" s="2">
        <f t="shared" si="1"/>
        <v>0.97560975609756095</v>
      </c>
      <c r="P6" s="2"/>
      <c r="Q6" s="2">
        <f t="shared" si="2"/>
        <v>491.625</v>
      </c>
      <c r="R6" s="2">
        <f t="shared" si="3"/>
        <v>11.990853658536585</v>
      </c>
      <c r="S6" s="2"/>
      <c r="T6" s="2"/>
      <c r="U6" s="2"/>
      <c r="V6" s="2"/>
      <c r="W6" s="2"/>
      <c r="X6" s="2">
        <f t="shared" si="4"/>
        <v>1847</v>
      </c>
      <c r="Y6" s="2">
        <f t="shared" si="5"/>
        <v>45.048780487804876</v>
      </c>
      <c r="Z6" s="2"/>
      <c r="AA6" s="2"/>
      <c r="AB6" s="2"/>
      <c r="AC6" s="2"/>
    </row>
    <row r="7" spans="2:29">
      <c r="B7" s="2">
        <v>41</v>
      </c>
      <c r="C7" s="2">
        <v>269</v>
      </c>
      <c r="D7" s="2"/>
      <c r="E7" s="2"/>
      <c r="G7" s="2">
        <v>41</v>
      </c>
      <c r="H7" s="2">
        <v>269</v>
      </c>
      <c r="I7" s="2">
        <f t="shared" si="0"/>
        <v>6.5609756097560972</v>
      </c>
      <c r="J7" s="2"/>
      <c r="K7" s="2"/>
      <c r="L7" s="2"/>
      <c r="M7" s="2"/>
      <c r="N7" s="2">
        <v>130</v>
      </c>
      <c r="O7" s="2">
        <f t="shared" si="1"/>
        <v>3.1707317073170733</v>
      </c>
      <c r="P7" s="2"/>
      <c r="Q7" s="2">
        <f t="shared" si="2"/>
        <v>491.625</v>
      </c>
      <c r="R7" s="2">
        <f t="shared" si="3"/>
        <v>11.990853658536585</v>
      </c>
      <c r="S7" s="2"/>
      <c r="T7" s="2"/>
      <c r="U7" s="2"/>
      <c r="V7" s="2"/>
      <c r="W7" s="2"/>
      <c r="X7" s="2">
        <f t="shared" si="4"/>
        <v>1847</v>
      </c>
      <c r="Y7" s="2">
        <f t="shared" si="5"/>
        <v>45.048780487804876</v>
      </c>
      <c r="Z7" s="2"/>
      <c r="AA7" s="2"/>
      <c r="AB7" s="2"/>
      <c r="AC7" s="2"/>
    </row>
    <row r="8" spans="2:29">
      <c r="B8" s="2">
        <v>58</v>
      </c>
      <c r="C8" s="2">
        <v>368</v>
      </c>
      <c r="D8" s="2"/>
      <c r="E8" s="2"/>
      <c r="G8" s="2">
        <v>58</v>
      </c>
      <c r="H8" s="2">
        <v>368</v>
      </c>
      <c r="I8" s="2">
        <f t="shared" si="0"/>
        <v>6.3448275862068968</v>
      </c>
      <c r="J8" s="2"/>
      <c r="K8" s="2"/>
      <c r="L8" s="2"/>
      <c r="M8" s="2"/>
      <c r="N8" s="2">
        <v>130</v>
      </c>
      <c r="O8" s="2">
        <f t="shared" si="1"/>
        <v>2.2413793103448274</v>
      </c>
      <c r="P8" s="2"/>
      <c r="Q8" s="2">
        <f t="shared" si="2"/>
        <v>491.625</v>
      </c>
      <c r="R8" s="2">
        <f t="shared" si="3"/>
        <v>8.4762931034482758</v>
      </c>
      <c r="S8" s="2"/>
      <c r="T8" s="2"/>
      <c r="U8" s="2"/>
      <c r="V8" s="2"/>
      <c r="W8" s="2"/>
      <c r="X8" s="2">
        <f>SUM($H$4:$H$23)/COUNT($H$4:$H$23)</f>
        <v>1847</v>
      </c>
      <c r="Y8" s="2">
        <f t="shared" si="5"/>
        <v>31.844827586206897</v>
      </c>
      <c r="Z8" s="2"/>
      <c r="AA8" s="2"/>
      <c r="AB8" s="2"/>
      <c r="AC8" s="2"/>
    </row>
    <row r="9" spans="2:29">
      <c r="B9" s="2">
        <v>66</v>
      </c>
      <c r="C9" s="2">
        <v>733</v>
      </c>
      <c r="D9" s="2"/>
      <c r="E9" s="2"/>
      <c r="G9" s="2">
        <v>66</v>
      </c>
      <c r="H9" s="2">
        <v>733</v>
      </c>
      <c r="I9" s="2">
        <f t="shared" si="0"/>
        <v>11.106060606060606</v>
      </c>
      <c r="J9" s="2"/>
      <c r="K9" s="2"/>
      <c r="L9" s="2"/>
      <c r="M9" s="2"/>
      <c r="N9" s="2">
        <v>130</v>
      </c>
      <c r="O9" s="2">
        <f t="shared" si="1"/>
        <v>1.9696969696969697</v>
      </c>
      <c r="P9" s="2"/>
      <c r="Q9" s="2">
        <f t="shared" si="2"/>
        <v>491.625</v>
      </c>
      <c r="R9" s="2">
        <f t="shared" si="3"/>
        <v>7.4488636363636367</v>
      </c>
      <c r="S9" s="2"/>
      <c r="T9" s="2"/>
      <c r="U9" s="2"/>
      <c r="V9" s="2"/>
      <c r="W9" s="2"/>
      <c r="X9" s="2">
        <f t="shared" si="4"/>
        <v>1847</v>
      </c>
      <c r="Y9" s="2">
        <f t="shared" si="5"/>
        <v>27.984848484848484</v>
      </c>
      <c r="Z9" s="2"/>
      <c r="AA9" s="2"/>
      <c r="AB9" s="2"/>
      <c r="AC9" s="2"/>
    </row>
    <row r="10" spans="2:29">
      <c r="B10" s="2">
        <v>104</v>
      </c>
      <c r="C10" s="2">
        <v>949</v>
      </c>
      <c r="D10" s="2"/>
      <c r="E10" s="2"/>
      <c r="G10" s="2">
        <v>104</v>
      </c>
      <c r="H10" s="2">
        <v>949</v>
      </c>
      <c r="I10" s="2">
        <f t="shared" si="0"/>
        <v>9.125</v>
      </c>
      <c r="J10" s="2"/>
      <c r="K10" s="2"/>
      <c r="L10" s="2"/>
      <c r="M10" s="2"/>
      <c r="N10" s="2">
        <v>300</v>
      </c>
      <c r="O10" s="2">
        <f t="shared" si="1"/>
        <v>2.8846153846153846</v>
      </c>
      <c r="P10" s="2"/>
      <c r="Q10" s="2">
        <f t="shared" si="2"/>
        <v>491.625</v>
      </c>
      <c r="R10" s="2">
        <f t="shared" si="3"/>
        <v>4.7271634615384617</v>
      </c>
      <c r="S10" s="2"/>
      <c r="T10" s="2"/>
      <c r="U10" s="2"/>
      <c r="V10" s="2"/>
      <c r="W10" s="2"/>
      <c r="X10" s="2">
        <f t="shared" si="4"/>
        <v>1847</v>
      </c>
      <c r="Y10" s="2">
        <f t="shared" si="5"/>
        <v>17.759615384615383</v>
      </c>
      <c r="Z10" s="2"/>
      <c r="AA10" s="2"/>
      <c r="AB10" s="2"/>
      <c r="AC10" s="2"/>
    </row>
    <row r="11" spans="2:29">
      <c r="B11" s="2">
        <v>204</v>
      </c>
      <c r="C11" s="2">
        <v>1201</v>
      </c>
      <c r="D11" s="2"/>
      <c r="E11" s="2"/>
      <c r="G11" s="2">
        <v>204</v>
      </c>
      <c r="H11" s="2">
        <v>1201</v>
      </c>
      <c r="I11" s="2">
        <f t="shared" si="0"/>
        <v>5.8872549019607847</v>
      </c>
      <c r="J11" s="2"/>
      <c r="K11" s="2"/>
      <c r="L11" s="2"/>
      <c r="M11" s="2"/>
      <c r="N11" s="2">
        <v>300</v>
      </c>
      <c r="O11" s="2">
        <f t="shared" si="1"/>
        <v>1.4705882352941178</v>
      </c>
      <c r="P11" s="2"/>
      <c r="Q11" s="2">
        <f t="shared" si="2"/>
        <v>491.625</v>
      </c>
      <c r="R11" s="2">
        <f t="shared" si="3"/>
        <v>2.4099264705882355</v>
      </c>
      <c r="S11" s="2"/>
      <c r="T11" s="2"/>
      <c r="U11" s="2"/>
      <c r="V11" s="2"/>
      <c r="W11" s="2"/>
      <c r="X11" s="2">
        <f t="shared" si="4"/>
        <v>1847</v>
      </c>
      <c r="Y11" s="2">
        <f t="shared" si="5"/>
        <v>9.0539215686274517</v>
      </c>
      <c r="Z11" s="2"/>
      <c r="AA11" s="2"/>
      <c r="AB11" s="2"/>
      <c r="AC11" s="2"/>
    </row>
    <row r="12" spans="2:29">
      <c r="B12" s="2">
        <v>213</v>
      </c>
      <c r="C12" s="2">
        <v>995</v>
      </c>
      <c r="D12" s="2">
        <v>1763</v>
      </c>
      <c r="E12" s="2"/>
      <c r="G12" s="2">
        <v>213</v>
      </c>
      <c r="H12" s="2">
        <v>995</v>
      </c>
      <c r="I12" s="2">
        <f t="shared" si="0"/>
        <v>4.671361502347418</v>
      </c>
      <c r="J12" s="2">
        <v>1763</v>
      </c>
      <c r="K12" s="2">
        <f>J12/G12</f>
        <v>8.2769953051643199</v>
      </c>
      <c r="L12" s="2"/>
      <c r="M12" s="2"/>
      <c r="N12" s="2">
        <v>300</v>
      </c>
      <c r="O12" s="2">
        <f t="shared" si="1"/>
        <v>1.408450704225352</v>
      </c>
      <c r="P12" s="2"/>
      <c r="Q12" s="2">
        <f>SUM($H$4:$H$11)/COUNT($H$4:$H$11)</f>
        <v>491.625</v>
      </c>
      <c r="R12" s="2">
        <f t="shared" si="3"/>
        <v>2.308098591549296</v>
      </c>
      <c r="S12" s="2">
        <f>SUM($J$12:$J$21)/COUNT($J$12:$J$21)</f>
        <v>4144.1000000000004</v>
      </c>
      <c r="T12" s="2">
        <f>S12/G12</f>
        <v>19.455868544600939</v>
      </c>
      <c r="U12" s="2"/>
      <c r="V12" s="2"/>
      <c r="W12" s="2"/>
      <c r="X12" s="2">
        <f t="shared" si="4"/>
        <v>1847</v>
      </c>
      <c r="Y12" s="2">
        <f t="shared" si="5"/>
        <v>8.671361502347418</v>
      </c>
      <c r="Z12" s="2">
        <f>SUM($J$12:$J$32)/COUNT($J$12:$J$32)</f>
        <v>6781.1428571428569</v>
      </c>
      <c r="AA12" s="2">
        <f>Z12/G12</f>
        <v>31.836351441985244</v>
      </c>
      <c r="AB12" s="2"/>
      <c r="AC12" s="2"/>
    </row>
    <row r="13" spans="2:29">
      <c r="B13" s="2">
        <v>296</v>
      </c>
      <c r="C13" s="2">
        <v>1215</v>
      </c>
      <c r="D13" s="2">
        <v>2154</v>
      </c>
      <c r="E13" s="2"/>
      <c r="G13" s="2">
        <v>296</v>
      </c>
      <c r="H13" s="2">
        <v>1215</v>
      </c>
      <c r="I13" s="2">
        <f t="shared" si="0"/>
        <v>4.1047297297297298</v>
      </c>
      <c r="J13" s="2">
        <v>2154</v>
      </c>
      <c r="K13" s="2">
        <f t="shared" ref="K13:K32" si="6">J13/G13</f>
        <v>7.2770270270270272</v>
      </c>
      <c r="L13" s="2"/>
      <c r="M13" s="2"/>
      <c r="N13" s="2">
        <v>680</v>
      </c>
      <c r="O13" s="2">
        <f t="shared" si="1"/>
        <v>2.2972972972972974</v>
      </c>
      <c r="P13" s="2"/>
      <c r="Q13" s="2">
        <f t="shared" si="2"/>
        <v>491.625</v>
      </c>
      <c r="R13" s="2">
        <f t="shared" si="3"/>
        <v>1.6608952702702702</v>
      </c>
      <c r="S13" s="2">
        <f t="shared" ref="S13:S32" si="7">SUM($J$12:$J$21)/COUNT($J$12:$J$21)</f>
        <v>4144.1000000000004</v>
      </c>
      <c r="T13" s="2">
        <f t="shared" ref="T13:T32" si="8">S13/G13</f>
        <v>14.000337837837838</v>
      </c>
      <c r="U13" s="2"/>
      <c r="V13" s="2"/>
      <c r="W13" s="2"/>
      <c r="X13" s="2">
        <f t="shared" si="4"/>
        <v>1847</v>
      </c>
      <c r="Y13" s="2">
        <f t="shared" si="5"/>
        <v>6.2398648648648649</v>
      </c>
      <c r="Z13" s="2">
        <f t="shared" ref="Z13:Z32" si="9">SUM($J$12:$J$32)/COUNT($J$12:$J$32)</f>
        <v>6781.1428571428569</v>
      </c>
      <c r="AA13" s="2">
        <f t="shared" ref="AA13:AA32" si="10">Z13/G13</f>
        <v>22.909266409266408</v>
      </c>
      <c r="AB13" s="2"/>
      <c r="AC13" s="2"/>
    </row>
    <row r="14" spans="2:29">
      <c r="B14" s="2">
        <v>450</v>
      </c>
      <c r="C14" s="2">
        <v>1464</v>
      </c>
      <c r="D14" s="2">
        <v>2595</v>
      </c>
      <c r="E14" s="2"/>
      <c r="G14" s="2">
        <v>450</v>
      </c>
      <c r="H14" s="2">
        <v>1464</v>
      </c>
      <c r="I14" s="2">
        <f t="shared" si="0"/>
        <v>3.2533333333333334</v>
      </c>
      <c r="J14" s="2">
        <v>2595</v>
      </c>
      <c r="K14" s="2">
        <f t="shared" si="6"/>
        <v>5.7666666666666666</v>
      </c>
      <c r="L14" s="2"/>
      <c r="M14" s="2"/>
      <c r="N14" s="2">
        <v>680</v>
      </c>
      <c r="O14" s="2">
        <f t="shared" si="1"/>
        <v>1.5111111111111111</v>
      </c>
      <c r="P14" s="2"/>
      <c r="Q14" s="2">
        <f t="shared" si="2"/>
        <v>491.625</v>
      </c>
      <c r="R14" s="2">
        <f t="shared" si="3"/>
        <v>1.0925</v>
      </c>
      <c r="S14" s="2">
        <f t="shared" si="7"/>
        <v>4144.1000000000004</v>
      </c>
      <c r="T14" s="2">
        <f t="shared" si="8"/>
        <v>9.2091111111111115</v>
      </c>
      <c r="U14" s="2"/>
      <c r="V14" s="2"/>
      <c r="W14" s="2"/>
      <c r="X14" s="2">
        <f t="shared" si="4"/>
        <v>1847</v>
      </c>
      <c r="Y14" s="2">
        <f t="shared" si="5"/>
        <v>4.1044444444444448</v>
      </c>
      <c r="Z14" s="2">
        <f t="shared" si="9"/>
        <v>6781.1428571428569</v>
      </c>
      <c r="AA14" s="2">
        <f t="shared" si="10"/>
        <v>15.069206349206349</v>
      </c>
      <c r="AB14" s="2"/>
      <c r="AC14" s="2"/>
    </row>
    <row r="15" spans="2:29">
      <c r="B15" s="2">
        <v>615</v>
      </c>
      <c r="C15" s="2">
        <v>1740</v>
      </c>
      <c r="D15" s="2">
        <v>3085</v>
      </c>
      <c r="E15" s="2"/>
      <c r="G15" s="2">
        <v>615</v>
      </c>
      <c r="H15" s="2">
        <v>1740</v>
      </c>
      <c r="I15" s="2">
        <f t="shared" si="0"/>
        <v>2.8292682926829267</v>
      </c>
      <c r="J15" s="2">
        <v>3085</v>
      </c>
      <c r="K15" s="2">
        <f t="shared" si="6"/>
        <v>5.0162601626016263</v>
      </c>
      <c r="L15" s="2"/>
      <c r="M15" s="2"/>
      <c r="N15" s="2">
        <v>680</v>
      </c>
      <c r="O15" s="2">
        <f t="shared" si="1"/>
        <v>1.1056910569105691</v>
      </c>
      <c r="P15" s="2"/>
      <c r="Q15" s="2">
        <f t="shared" si="2"/>
        <v>491.625</v>
      </c>
      <c r="R15" s="2">
        <f t="shared" si="3"/>
        <v>0.79939024390243907</v>
      </c>
      <c r="S15" s="2">
        <f t="shared" si="7"/>
        <v>4144.1000000000004</v>
      </c>
      <c r="T15" s="2">
        <f t="shared" si="8"/>
        <v>6.7383739837398382</v>
      </c>
      <c r="U15" s="2"/>
      <c r="V15" s="2"/>
      <c r="W15" s="2"/>
      <c r="X15" s="2">
        <f t="shared" si="4"/>
        <v>1847</v>
      </c>
      <c r="Y15" s="2">
        <f t="shared" si="5"/>
        <v>3.0032520325203254</v>
      </c>
      <c r="Z15" s="2">
        <f t="shared" si="9"/>
        <v>6781.1428571428569</v>
      </c>
      <c r="AA15" s="2">
        <f t="shared" si="10"/>
        <v>11.026248548199767</v>
      </c>
      <c r="AB15" s="2"/>
      <c r="AC15" s="2"/>
    </row>
    <row r="16" spans="2:29">
      <c r="B16" s="2">
        <v>796</v>
      </c>
      <c r="C16" s="2">
        <v>2047</v>
      </c>
      <c r="D16" s="2">
        <v>3628</v>
      </c>
      <c r="E16" s="2"/>
      <c r="G16" s="2">
        <v>796</v>
      </c>
      <c r="H16" s="2">
        <v>2047</v>
      </c>
      <c r="I16" s="2">
        <f t="shared" si="0"/>
        <v>2.5716080402010051</v>
      </c>
      <c r="J16" s="2">
        <v>3628</v>
      </c>
      <c r="K16" s="2">
        <f t="shared" si="6"/>
        <v>4.557788944723618</v>
      </c>
      <c r="L16" s="2"/>
      <c r="M16" s="2"/>
      <c r="N16" s="2">
        <v>1800</v>
      </c>
      <c r="O16" s="2">
        <f t="shared" si="1"/>
        <v>2.2613065326633164</v>
      </c>
      <c r="P16" s="2"/>
      <c r="Q16" s="2">
        <f t="shared" si="2"/>
        <v>491.625</v>
      </c>
      <c r="R16" s="2">
        <f t="shared" si="3"/>
        <v>0.61761934673366836</v>
      </c>
      <c r="S16" s="2">
        <f t="shared" si="7"/>
        <v>4144.1000000000004</v>
      </c>
      <c r="T16" s="2">
        <f t="shared" si="8"/>
        <v>5.2061557788944732</v>
      </c>
      <c r="U16" s="2"/>
      <c r="V16" s="2"/>
      <c r="W16" s="2"/>
      <c r="X16" s="2">
        <f t="shared" si="4"/>
        <v>1847</v>
      </c>
      <c r="Y16" s="2">
        <f t="shared" si="5"/>
        <v>2.3203517587939699</v>
      </c>
      <c r="Z16" s="2">
        <f t="shared" si="9"/>
        <v>6781.1428571428569</v>
      </c>
      <c r="AA16" s="2">
        <f t="shared" si="10"/>
        <v>8.5190236898779617</v>
      </c>
      <c r="AB16" s="2"/>
      <c r="AC16" s="2"/>
    </row>
    <row r="17" spans="2:29">
      <c r="B17" s="2">
        <v>798</v>
      </c>
      <c r="C17" s="2">
        <v>2383</v>
      </c>
      <c r="D17" s="2">
        <v>4225</v>
      </c>
      <c r="E17" s="2"/>
      <c r="G17" s="2">
        <v>798</v>
      </c>
      <c r="H17" s="2">
        <v>2383</v>
      </c>
      <c r="I17" s="2">
        <f t="shared" si="0"/>
        <v>2.9862155388471177</v>
      </c>
      <c r="J17" s="2">
        <v>4225</v>
      </c>
      <c r="K17" s="2">
        <f t="shared" si="6"/>
        <v>5.2944862155388472</v>
      </c>
      <c r="L17" s="2"/>
      <c r="M17" s="2"/>
      <c r="N17" s="2">
        <v>1800</v>
      </c>
      <c r="O17" s="2">
        <f t="shared" si="1"/>
        <v>2.255639097744361</v>
      </c>
      <c r="P17" s="2"/>
      <c r="Q17" s="2">
        <f t="shared" si="2"/>
        <v>491.625</v>
      </c>
      <c r="R17" s="2">
        <f t="shared" si="3"/>
        <v>0.6160714285714286</v>
      </c>
      <c r="S17" s="2">
        <f t="shared" si="7"/>
        <v>4144.1000000000004</v>
      </c>
      <c r="T17" s="2">
        <f t="shared" si="8"/>
        <v>5.193107769423559</v>
      </c>
      <c r="U17" s="2"/>
      <c r="V17" s="2"/>
      <c r="W17" s="2"/>
      <c r="X17" s="2">
        <f t="shared" si="4"/>
        <v>1847</v>
      </c>
      <c r="Y17" s="2">
        <f t="shared" si="5"/>
        <v>2.3145363408521304</v>
      </c>
      <c r="Z17" s="2">
        <f t="shared" si="9"/>
        <v>6781.1428571428569</v>
      </c>
      <c r="AA17" s="2">
        <f t="shared" si="10"/>
        <v>8.4976727533118499</v>
      </c>
      <c r="AB17" s="2"/>
      <c r="AC17" s="2"/>
    </row>
    <row r="18" spans="2:29">
      <c r="B18" s="2">
        <v>905</v>
      </c>
      <c r="C18" s="2">
        <v>2751</v>
      </c>
      <c r="D18" s="2">
        <v>4877</v>
      </c>
      <c r="E18" s="2"/>
      <c r="G18" s="2">
        <v>905</v>
      </c>
      <c r="H18" s="2">
        <v>2751</v>
      </c>
      <c r="I18" s="2">
        <f t="shared" si="0"/>
        <v>3.0397790055248617</v>
      </c>
      <c r="J18" s="2">
        <v>4877</v>
      </c>
      <c r="K18" s="2">
        <f t="shared" si="6"/>
        <v>5.3889502762430936</v>
      </c>
      <c r="L18" s="2"/>
      <c r="M18" s="2"/>
      <c r="N18" s="2">
        <v>1800</v>
      </c>
      <c r="O18" s="2">
        <f t="shared" si="1"/>
        <v>1.988950276243094</v>
      </c>
      <c r="P18" s="2"/>
      <c r="Q18" s="2">
        <f t="shared" si="2"/>
        <v>491.625</v>
      </c>
      <c r="R18" s="2">
        <f t="shared" si="3"/>
        <v>0.54323204419889504</v>
      </c>
      <c r="S18" s="2">
        <f t="shared" si="7"/>
        <v>4144.1000000000004</v>
      </c>
      <c r="T18" s="2">
        <f t="shared" si="8"/>
        <v>4.5791160220994476</v>
      </c>
      <c r="U18" s="2"/>
      <c r="V18" s="2"/>
      <c r="W18" s="2"/>
      <c r="X18" s="2">
        <f t="shared" si="4"/>
        <v>1847</v>
      </c>
      <c r="Y18" s="2">
        <f t="shared" si="5"/>
        <v>2.0408839779005525</v>
      </c>
      <c r="Z18" s="2">
        <f t="shared" si="9"/>
        <v>6781.1428571428569</v>
      </c>
      <c r="AA18" s="2">
        <f t="shared" si="10"/>
        <v>7.4929755327545378</v>
      </c>
      <c r="AB18" s="2"/>
      <c r="AC18" s="2"/>
    </row>
    <row r="19" spans="2:29">
      <c r="B19" s="2">
        <v>1006</v>
      </c>
      <c r="C19" s="2">
        <v>3151</v>
      </c>
      <c r="D19" s="2">
        <v>5585</v>
      </c>
      <c r="E19" s="2"/>
      <c r="G19" s="2">
        <v>1006</v>
      </c>
      <c r="H19" s="2">
        <v>3151</v>
      </c>
      <c r="I19" s="2">
        <f t="shared" si="0"/>
        <v>3.1322067594433398</v>
      </c>
      <c r="J19" s="2">
        <v>5585</v>
      </c>
      <c r="K19" s="2">
        <f t="shared" si="6"/>
        <v>5.5516898608349905</v>
      </c>
      <c r="L19" s="2"/>
      <c r="M19" s="2"/>
      <c r="N19" s="2">
        <v>4000</v>
      </c>
      <c r="O19" s="2">
        <f t="shared" si="1"/>
        <v>3.9761431411530817</v>
      </c>
      <c r="P19" s="2"/>
      <c r="Q19" s="2">
        <f t="shared" si="2"/>
        <v>491.625</v>
      </c>
      <c r="R19" s="2">
        <f t="shared" si="3"/>
        <v>0.48869284294234594</v>
      </c>
      <c r="S19" s="2">
        <f t="shared" si="7"/>
        <v>4144.1000000000004</v>
      </c>
      <c r="T19" s="2">
        <f t="shared" si="8"/>
        <v>4.119383697813122</v>
      </c>
      <c r="U19" s="2"/>
      <c r="V19" s="2"/>
      <c r="W19" s="2"/>
      <c r="X19" s="2">
        <f t="shared" si="4"/>
        <v>1847</v>
      </c>
      <c r="Y19" s="2">
        <f t="shared" si="5"/>
        <v>1.8359840954274353</v>
      </c>
      <c r="Z19" s="2">
        <f t="shared" si="9"/>
        <v>6781.1428571428569</v>
      </c>
      <c r="AA19" s="2">
        <f t="shared" si="10"/>
        <v>6.7406986651519452</v>
      </c>
      <c r="AB19" s="2"/>
      <c r="AC19" s="2"/>
    </row>
    <row r="20" spans="2:29">
      <c r="B20" s="2">
        <v>1066</v>
      </c>
      <c r="C20" s="2">
        <v>3583</v>
      </c>
      <c r="D20" s="2">
        <v>6352</v>
      </c>
      <c r="E20" s="2"/>
      <c r="G20" s="2">
        <v>1066</v>
      </c>
      <c r="H20" s="2">
        <v>3583</v>
      </c>
      <c r="I20" s="2">
        <f t="shared" si="0"/>
        <v>3.3611632270168856</v>
      </c>
      <c r="J20" s="2">
        <v>6352</v>
      </c>
      <c r="K20" s="2">
        <f t="shared" si="6"/>
        <v>5.9587242026266418</v>
      </c>
      <c r="L20" s="2"/>
      <c r="M20" s="2"/>
      <c r="N20" s="2">
        <v>4000</v>
      </c>
      <c r="O20" s="2">
        <f t="shared" si="1"/>
        <v>3.75234521575985</v>
      </c>
      <c r="P20" s="2"/>
      <c r="Q20" s="2">
        <f t="shared" si="2"/>
        <v>491.625</v>
      </c>
      <c r="R20" s="2">
        <f t="shared" si="3"/>
        <v>0.46118667917448403</v>
      </c>
      <c r="S20" s="2">
        <f t="shared" si="7"/>
        <v>4144.1000000000004</v>
      </c>
      <c r="T20" s="2">
        <f t="shared" si="8"/>
        <v>3.8875234521575988</v>
      </c>
      <c r="U20" s="2"/>
      <c r="V20" s="2"/>
      <c r="W20" s="2"/>
      <c r="X20" s="2">
        <f t="shared" si="4"/>
        <v>1847</v>
      </c>
      <c r="Y20" s="2">
        <f t="shared" si="5"/>
        <v>1.7326454033771106</v>
      </c>
      <c r="Z20" s="2">
        <f t="shared" si="9"/>
        <v>6781.1428571428569</v>
      </c>
      <c r="AA20" s="2">
        <f t="shared" si="10"/>
        <v>6.3612972393460199</v>
      </c>
      <c r="AB20" s="2"/>
      <c r="AC20" s="2"/>
    </row>
    <row r="21" spans="2:29">
      <c r="B21" s="2">
        <v>1138</v>
      </c>
      <c r="C21" s="2">
        <v>4048</v>
      </c>
      <c r="D21" s="2">
        <v>7177</v>
      </c>
      <c r="E21" s="2"/>
      <c r="G21" s="2">
        <v>1138</v>
      </c>
      <c r="H21" s="2">
        <v>4048</v>
      </c>
      <c r="I21" s="2">
        <f t="shared" si="0"/>
        <v>3.5571177504393674</v>
      </c>
      <c r="J21" s="2">
        <v>7177</v>
      </c>
      <c r="K21" s="2">
        <f t="shared" si="6"/>
        <v>6.3066783831282951</v>
      </c>
      <c r="L21" s="2"/>
      <c r="M21" s="2"/>
      <c r="N21" s="2">
        <v>4000</v>
      </c>
      <c r="O21" s="2">
        <f t="shared" si="1"/>
        <v>3.5149384885764499</v>
      </c>
      <c r="P21" s="2"/>
      <c r="Q21" s="2">
        <f t="shared" si="2"/>
        <v>491.625</v>
      </c>
      <c r="R21" s="2">
        <f t="shared" si="3"/>
        <v>0.43200790861159932</v>
      </c>
      <c r="S21" s="2">
        <f t="shared" si="7"/>
        <v>4144.1000000000004</v>
      </c>
      <c r="T21" s="2">
        <f t="shared" si="8"/>
        <v>3.6415641476274168</v>
      </c>
      <c r="U21" s="2"/>
      <c r="V21" s="2"/>
      <c r="W21" s="2"/>
      <c r="X21" s="2">
        <f t="shared" si="4"/>
        <v>1847</v>
      </c>
      <c r="Y21" s="2">
        <f t="shared" si="5"/>
        <v>1.6230228471001757</v>
      </c>
      <c r="Z21" s="2">
        <f t="shared" si="9"/>
        <v>6781.1428571428569</v>
      </c>
      <c r="AA21" s="2">
        <f t="shared" si="10"/>
        <v>5.9588250062766752</v>
      </c>
      <c r="AB21" s="2"/>
      <c r="AC21" s="2"/>
    </row>
    <row r="22" spans="2:29">
      <c r="B22" s="2">
        <v>1590</v>
      </c>
      <c r="C22" s="2">
        <v>4548</v>
      </c>
      <c r="D22" s="2">
        <v>5375</v>
      </c>
      <c r="E22" s="2">
        <v>9303</v>
      </c>
      <c r="G22" s="2">
        <v>1590</v>
      </c>
      <c r="H22" s="2">
        <v>4548</v>
      </c>
      <c r="I22" s="2">
        <f t="shared" si="0"/>
        <v>2.8603773584905658</v>
      </c>
      <c r="J22" s="2">
        <v>5375</v>
      </c>
      <c r="K22" s="2">
        <f t="shared" si="6"/>
        <v>3.3805031446540879</v>
      </c>
      <c r="L22" s="2">
        <v>9303</v>
      </c>
      <c r="M22" s="2">
        <f>L22/G22</f>
        <v>5.8509433962264152</v>
      </c>
      <c r="N22" s="2">
        <v>7500</v>
      </c>
      <c r="O22" s="2">
        <f t="shared" si="1"/>
        <v>4.716981132075472</v>
      </c>
      <c r="P22" s="2"/>
      <c r="Q22" s="2">
        <f t="shared" si="2"/>
        <v>491.625</v>
      </c>
      <c r="R22" s="2">
        <f t="shared" si="3"/>
        <v>0.30919811320754714</v>
      </c>
      <c r="S22" s="2">
        <f t="shared" si="7"/>
        <v>4144.1000000000004</v>
      </c>
      <c r="T22" s="2">
        <f t="shared" si="8"/>
        <v>2.6063522012578617</v>
      </c>
      <c r="U22" s="2">
        <f>SUM($L$22:$L$32)/COUNT($L$22:$L$32)</f>
        <v>13897.90909090909</v>
      </c>
      <c r="V22" s="2">
        <f>U22/G22</f>
        <v>8.7408233276157805</v>
      </c>
      <c r="W22" s="2"/>
      <c r="X22" s="2">
        <f t="shared" si="4"/>
        <v>1847</v>
      </c>
      <c r="Y22" s="2">
        <f t="shared" si="5"/>
        <v>1.1616352201257862</v>
      </c>
      <c r="Z22" s="2">
        <f t="shared" si="9"/>
        <v>6781.1428571428569</v>
      </c>
      <c r="AA22" s="2">
        <f t="shared" si="10"/>
        <v>4.2648697214734952</v>
      </c>
      <c r="AB22" s="2">
        <f>SUM($L$22:$L$32)/COUNT($L$22:$L$32)</f>
        <v>13897.90909090909</v>
      </c>
      <c r="AC22" s="2">
        <f>AB22/G22</f>
        <v>8.7408233276157805</v>
      </c>
    </row>
    <row r="23" spans="2:29">
      <c r="B23" s="2">
        <v>1450</v>
      </c>
      <c r="C23" s="2">
        <v>5082</v>
      </c>
      <c r="D23" s="2">
        <v>6006</v>
      </c>
      <c r="E23" s="2">
        <v>10395</v>
      </c>
      <c r="G23" s="2">
        <v>1450</v>
      </c>
      <c r="H23" s="2">
        <v>5082</v>
      </c>
      <c r="I23" s="2">
        <f t="shared" si="0"/>
        <v>3.5048275862068965</v>
      </c>
      <c r="J23" s="2">
        <v>6006</v>
      </c>
      <c r="K23" s="2">
        <f t="shared" si="6"/>
        <v>4.1420689655172414</v>
      </c>
      <c r="L23" s="2">
        <v>10395</v>
      </c>
      <c r="M23" s="2">
        <f t="shared" ref="M23:M32" si="11">L23/G23</f>
        <v>7.1689655172413795</v>
      </c>
      <c r="N23" s="2">
        <v>7500</v>
      </c>
      <c r="O23" s="2">
        <f t="shared" si="1"/>
        <v>5.1724137931034484</v>
      </c>
      <c r="P23" s="2"/>
      <c r="Q23" s="2">
        <f t="shared" si="2"/>
        <v>491.625</v>
      </c>
      <c r="R23" s="2">
        <f t="shared" si="3"/>
        <v>0.33905172413793105</v>
      </c>
      <c r="S23" s="2">
        <f t="shared" si="7"/>
        <v>4144.1000000000004</v>
      </c>
      <c r="T23" s="2">
        <f t="shared" si="8"/>
        <v>2.8580000000000001</v>
      </c>
      <c r="U23" s="2">
        <f t="shared" ref="U23:U32" si="12">SUM($L$22:$L$32)/COUNT($L$22:$L$32)</f>
        <v>13897.90909090909</v>
      </c>
      <c r="V23" s="2">
        <f t="shared" ref="V23:V32" si="13">U23/G23</f>
        <v>9.5847648902821305</v>
      </c>
      <c r="W23" s="2"/>
      <c r="X23" s="2">
        <f t="shared" si="4"/>
        <v>1847</v>
      </c>
      <c r="Y23" s="2">
        <f t="shared" si="5"/>
        <v>1.2737931034482759</v>
      </c>
      <c r="Z23" s="2">
        <f t="shared" si="9"/>
        <v>6781.1428571428569</v>
      </c>
      <c r="AA23" s="2">
        <f t="shared" si="10"/>
        <v>4.6766502463054183</v>
      </c>
      <c r="AB23" s="2">
        <f t="shared" ref="AB23:AB32" si="14">SUM($L$22:$L$32)/COUNT($L$22:$L$32)</f>
        <v>13897.90909090909</v>
      </c>
      <c r="AC23" s="2">
        <f t="shared" ref="AC23:AC32" si="15">AB23/G23</f>
        <v>9.5847648902821305</v>
      </c>
    </row>
    <row r="24" spans="2:29">
      <c r="B24" s="2">
        <v>1946</v>
      </c>
      <c r="C24" s="2">
        <v>5652</v>
      </c>
      <c r="D24" s="2">
        <v>6679</v>
      </c>
      <c r="E24" s="2">
        <v>11560</v>
      </c>
      <c r="G24" s="2">
        <v>1946</v>
      </c>
      <c r="H24" s="2">
        <v>5652</v>
      </c>
      <c r="I24" s="2">
        <f t="shared" si="0"/>
        <v>2.9044193216855088</v>
      </c>
      <c r="J24" s="2">
        <v>6679</v>
      </c>
      <c r="K24" s="2">
        <f t="shared" si="6"/>
        <v>3.4321685508735866</v>
      </c>
      <c r="L24" s="2">
        <v>11560</v>
      </c>
      <c r="M24" s="2">
        <f t="shared" si="11"/>
        <v>5.9403905447070917</v>
      </c>
      <c r="N24" s="2">
        <v>7500</v>
      </c>
      <c r="O24" s="2">
        <f t="shared" si="1"/>
        <v>3.8540596094552928</v>
      </c>
      <c r="P24" s="2"/>
      <c r="Q24" s="2"/>
      <c r="R24" s="2"/>
      <c r="S24" s="2">
        <f t="shared" si="7"/>
        <v>4144.1000000000004</v>
      </c>
      <c r="T24" s="2">
        <f t="shared" si="8"/>
        <v>2.1295477903391573</v>
      </c>
      <c r="U24" s="2">
        <f t="shared" si="12"/>
        <v>13897.90909090909</v>
      </c>
      <c r="V24" s="2">
        <f t="shared" si="13"/>
        <v>7.1417826777539002</v>
      </c>
      <c r="W24" s="2"/>
      <c r="X24" s="2"/>
      <c r="Y24" s="2"/>
      <c r="Z24" s="2">
        <f t="shared" si="9"/>
        <v>6781.1428571428569</v>
      </c>
      <c r="AA24" s="2">
        <f t="shared" si="10"/>
        <v>3.4846571722214064</v>
      </c>
      <c r="AB24" s="2">
        <f t="shared" si="14"/>
        <v>13897.90909090909</v>
      </c>
      <c r="AC24" s="2">
        <f t="shared" si="15"/>
        <v>7.1417826777539002</v>
      </c>
    </row>
    <row r="25" spans="2:29">
      <c r="B25" s="2">
        <v>2222</v>
      </c>
      <c r="C25" s="2">
        <v>6257</v>
      </c>
      <c r="D25" s="2">
        <v>7395</v>
      </c>
      <c r="E25" s="2">
        <v>12798</v>
      </c>
      <c r="G25" s="2">
        <v>2222</v>
      </c>
      <c r="H25" s="2">
        <v>6257</v>
      </c>
      <c r="I25" s="2">
        <f t="shared" si="0"/>
        <v>2.8159315931593158</v>
      </c>
      <c r="J25" s="2">
        <v>7395</v>
      </c>
      <c r="K25" s="2">
        <f t="shared" si="6"/>
        <v>3.3280828082808283</v>
      </c>
      <c r="L25" s="2">
        <v>12798</v>
      </c>
      <c r="M25" s="2">
        <f t="shared" si="11"/>
        <v>5.7596759675967597</v>
      </c>
      <c r="N25" s="2">
        <v>14000</v>
      </c>
      <c r="O25" s="2">
        <f t="shared" si="1"/>
        <v>6.3006300630063006</v>
      </c>
      <c r="P25" s="2"/>
      <c r="Q25" s="2"/>
      <c r="R25" s="2"/>
      <c r="S25" s="2">
        <f t="shared" si="7"/>
        <v>4144.1000000000004</v>
      </c>
      <c r="T25" s="2">
        <f t="shared" si="8"/>
        <v>1.8650315031503153</v>
      </c>
      <c r="U25" s="2">
        <f t="shared" si="12"/>
        <v>13897.90909090909</v>
      </c>
      <c r="V25" s="2">
        <f t="shared" si="13"/>
        <v>6.2546845593650273</v>
      </c>
      <c r="W25" s="2"/>
      <c r="X25" s="2"/>
      <c r="Y25" s="2"/>
      <c r="Z25" s="2">
        <f t="shared" si="9"/>
        <v>6781.1428571428569</v>
      </c>
      <c r="AA25" s="2">
        <f t="shared" si="10"/>
        <v>3.0518194676610517</v>
      </c>
      <c r="AB25" s="2">
        <f t="shared" si="14"/>
        <v>13897.90909090909</v>
      </c>
      <c r="AC25" s="2">
        <f t="shared" si="15"/>
        <v>6.2546845593650273</v>
      </c>
    </row>
    <row r="26" spans="2:29">
      <c r="B26" s="2">
        <v>2320</v>
      </c>
      <c r="C26" s="2">
        <v>6899</v>
      </c>
      <c r="D26" s="2">
        <v>8153</v>
      </c>
      <c r="E26" s="2">
        <v>14111</v>
      </c>
      <c r="G26" s="2">
        <v>2320</v>
      </c>
      <c r="H26" s="2">
        <v>6899</v>
      </c>
      <c r="I26" s="2">
        <f t="shared" si="0"/>
        <v>2.9737068965517239</v>
      </c>
      <c r="J26" s="2">
        <v>8153</v>
      </c>
      <c r="K26" s="2">
        <f t="shared" si="6"/>
        <v>3.5142241379310346</v>
      </c>
      <c r="L26" s="2">
        <v>14111</v>
      </c>
      <c r="M26" s="2">
        <f t="shared" si="11"/>
        <v>6.0823275862068966</v>
      </c>
      <c r="N26" s="2">
        <v>14000</v>
      </c>
      <c r="O26" s="2">
        <f t="shared" si="1"/>
        <v>6.0344827586206895</v>
      </c>
      <c r="P26" s="2"/>
      <c r="Q26" s="2"/>
      <c r="R26" s="2"/>
      <c r="S26" s="2">
        <f t="shared" si="7"/>
        <v>4144.1000000000004</v>
      </c>
      <c r="T26" s="2">
        <f t="shared" si="8"/>
        <v>1.7862500000000001</v>
      </c>
      <c r="U26" s="2">
        <f t="shared" si="12"/>
        <v>13897.90909090909</v>
      </c>
      <c r="V26" s="2">
        <f t="shared" si="13"/>
        <v>5.9904780564263316</v>
      </c>
      <c r="W26" s="2"/>
      <c r="X26" s="2"/>
      <c r="Y26" s="2"/>
      <c r="Z26" s="2">
        <f t="shared" si="9"/>
        <v>6781.1428571428569</v>
      </c>
      <c r="AA26" s="2">
        <f t="shared" si="10"/>
        <v>2.9229064039408867</v>
      </c>
      <c r="AB26" s="2">
        <f t="shared" si="14"/>
        <v>13897.90909090909</v>
      </c>
      <c r="AC26" s="2">
        <f t="shared" si="15"/>
        <v>5.9904780564263316</v>
      </c>
    </row>
    <row r="27" spans="2:29">
      <c r="B27" s="2">
        <v>3434</v>
      </c>
      <c r="C27" s="2">
        <v>7578</v>
      </c>
      <c r="D27" s="2">
        <v>8956</v>
      </c>
      <c r="E27" s="2">
        <v>15500</v>
      </c>
      <c r="G27" s="2">
        <v>3434</v>
      </c>
      <c r="H27" s="2">
        <v>7578</v>
      </c>
      <c r="I27" s="2">
        <f t="shared" si="0"/>
        <v>2.2067559697146186</v>
      </c>
      <c r="J27" s="2">
        <v>8956</v>
      </c>
      <c r="K27" s="2">
        <f t="shared" si="6"/>
        <v>2.608037274315667</v>
      </c>
      <c r="L27" s="2">
        <v>15500</v>
      </c>
      <c r="M27" s="2">
        <f t="shared" si="11"/>
        <v>4.5136866627839254</v>
      </c>
      <c r="N27" s="2">
        <v>14000</v>
      </c>
      <c r="O27" s="2">
        <f t="shared" si="1"/>
        <v>4.0768782760629003</v>
      </c>
      <c r="P27" s="2"/>
      <c r="Q27" s="2"/>
      <c r="R27" s="2"/>
      <c r="S27" s="2">
        <f t="shared" si="7"/>
        <v>4144.1000000000004</v>
      </c>
      <c r="T27" s="2">
        <f t="shared" si="8"/>
        <v>1.2067850902737334</v>
      </c>
      <c r="U27" s="2">
        <f t="shared" si="12"/>
        <v>13897.90909090909</v>
      </c>
      <c r="V27" s="2">
        <f t="shared" si="13"/>
        <v>4.0471488325303113</v>
      </c>
      <c r="W27" s="2"/>
      <c r="X27" s="2"/>
      <c r="Y27" s="2"/>
      <c r="Z27" s="2">
        <f t="shared" si="9"/>
        <v>6781.1428571428569</v>
      </c>
      <c r="AA27" s="2">
        <f t="shared" si="10"/>
        <v>1.9747067143689159</v>
      </c>
      <c r="AB27" s="2">
        <f t="shared" si="14"/>
        <v>13897.90909090909</v>
      </c>
      <c r="AC27" s="2">
        <f t="shared" si="15"/>
        <v>4.0471488325303113</v>
      </c>
    </row>
    <row r="28" spans="2:29">
      <c r="B28" s="2">
        <v>3884</v>
      </c>
      <c r="C28" s="2">
        <v>8295</v>
      </c>
      <c r="D28" s="2">
        <v>9803</v>
      </c>
      <c r="E28" s="2">
        <v>16967</v>
      </c>
      <c r="G28" s="2">
        <v>3884</v>
      </c>
      <c r="H28" s="2">
        <v>8295</v>
      </c>
      <c r="I28" s="2">
        <f t="shared" si="0"/>
        <v>2.1356848609680741</v>
      </c>
      <c r="J28" s="2">
        <v>9803</v>
      </c>
      <c r="K28" s="2">
        <f t="shared" si="6"/>
        <v>2.5239443872296601</v>
      </c>
      <c r="L28" s="2">
        <v>16967</v>
      </c>
      <c r="M28" s="2">
        <f t="shared" si="11"/>
        <v>4.3684346035015444</v>
      </c>
      <c r="N28" s="2">
        <v>25000</v>
      </c>
      <c r="O28" s="2">
        <f t="shared" si="1"/>
        <v>6.4366632337796084</v>
      </c>
      <c r="P28" s="2"/>
      <c r="Q28" s="2"/>
      <c r="R28" s="2"/>
      <c r="S28" s="2">
        <f t="shared" si="7"/>
        <v>4144.1000000000004</v>
      </c>
      <c r="T28" s="2">
        <f t="shared" si="8"/>
        <v>1.0669670442842432</v>
      </c>
      <c r="U28" s="2">
        <f t="shared" si="12"/>
        <v>13897.90909090909</v>
      </c>
      <c r="V28" s="2">
        <f t="shared" si="13"/>
        <v>3.5782464188746368</v>
      </c>
      <c r="W28" s="2"/>
      <c r="X28" s="2"/>
      <c r="Y28" s="2"/>
      <c r="Z28" s="2">
        <f t="shared" si="9"/>
        <v>6781.1428571428569</v>
      </c>
      <c r="AA28" s="2">
        <f t="shared" si="10"/>
        <v>1.7459173164631454</v>
      </c>
      <c r="AB28" s="2">
        <f t="shared" si="14"/>
        <v>13897.90909090909</v>
      </c>
      <c r="AC28" s="2">
        <f t="shared" si="15"/>
        <v>3.5782464188746368</v>
      </c>
    </row>
    <row r="29" spans="2:29">
      <c r="B29" s="2">
        <v>4059</v>
      </c>
      <c r="C29" s="2">
        <v>9050</v>
      </c>
      <c r="D29" s="2">
        <v>10695</v>
      </c>
      <c r="E29" s="2">
        <v>18511</v>
      </c>
      <c r="G29" s="2">
        <v>4059</v>
      </c>
      <c r="H29" s="2">
        <v>9050</v>
      </c>
      <c r="I29" s="2">
        <f t="shared" si="0"/>
        <v>2.2296132052229614</v>
      </c>
      <c r="J29" s="2">
        <v>10695</v>
      </c>
      <c r="K29" s="2">
        <f t="shared" si="6"/>
        <v>2.6348854397634884</v>
      </c>
      <c r="L29" s="2">
        <v>18511</v>
      </c>
      <c r="M29" s="2">
        <f t="shared" si="11"/>
        <v>4.5604828775560486</v>
      </c>
      <c r="N29" s="2">
        <v>25000</v>
      </c>
      <c r="O29" s="2">
        <f t="shared" si="1"/>
        <v>6.1591525006159156</v>
      </c>
      <c r="P29" s="2"/>
      <c r="Q29" s="2"/>
      <c r="R29" s="2"/>
      <c r="S29" s="2">
        <f t="shared" si="7"/>
        <v>4144.1000000000004</v>
      </c>
      <c r="T29" s="2">
        <f t="shared" si="8"/>
        <v>1.0209657551120968</v>
      </c>
      <c r="U29" s="2">
        <f t="shared" si="12"/>
        <v>13897.90909090909</v>
      </c>
      <c r="V29" s="2">
        <f t="shared" si="13"/>
        <v>3.4239736612242155</v>
      </c>
      <c r="W29" s="2"/>
      <c r="X29" s="2"/>
      <c r="Y29" s="2"/>
      <c r="Z29" s="2">
        <f t="shared" si="9"/>
        <v>6781.1428571428569</v>
      </c>
      <c r="AA29" s="2">
        <f t="shared" si="10"/>
        <v>1.6706437194242072</v>
      </c>
      <c r="AB29" s="2">
        <f t="shared" si="14"/>
        <v>13897.90909090909</v>
      </c>
      <c r="AC29" s="2">
        <f t="shared" si="15"/>
        <v>3.4239736612242155</v>
      </c>
    </row>
    <row r="30" spans="2:29">
      <c r="B30" s="2">
        <v>4326</v>
      </c>
      <c r="C30" s="2">
        <v>9844</v>
      </c>
      <c r="D30" s="2">
        <v>11633</v>
      </c>
      <c r="E30" s="2">
        <v>13423</v>
      </c>
      <c r="G30" s="2">
        <v>4326</v>
      </c>
      <c r="H30" s="2">
        <v>9844</v>
      </c>
      <c r="I30" s="2">
        <f t="shared" si="0"/>
        <v>2.2755432269995377</v>
      </c>
      <c r="J30" s="2">
        <v>11633</v>
      </c>
      <c r="K30" s="2">
        <f t="shared" si="6"/>
        <v>2.6890892279241796</v>
      </c>
      <c r="L30" s="2">
        <v>13423</v>
      </c>
      <c r="M30" s="2">
        <f t="shared" si="11"/>
        <v>3.1028663892741561</v>
      </c>
      <c r="N30" s="2">
        <v>25000</v>
      </c>
      <c r="O30" s="2">
        <f t="shared" si="1"/>
        <v>5.7790106333795652</v>
      </c>
      <c r="P30" s="2"/>
      <c r="Q30" s="2"/>
      <c r="R30" s="2"/>
      <c r="S30" s="2">
        <f t="shared" si="7"/>
        <v>4144.1000000000004</v>
      </c>
      <c r="T30" s="2">
        <f t="shared" si="8"/>
        <v>0.9579519186315304</v>
      </c>
      <c r="U30" s="2">
        <f t="shared" si="12"/>
        <v>13897.90909090909</v>
      </c>
      <c r="V30" s="2">
        <f t="shared" si="13"/>
        <v>3.2126465767242465</v>
      </c>
      <c r="W30" s="2"/>
      <c r="X30" s="2"/>
      <c r="Y30" s="2"/>
      <c r="Z30" s="2">
        <f t="shared" si="9"/>
        <v>6781.1428571428569</v>
      </c>
      <c r="AA30" s="2">
        <f t="shared" si="10"/>
        <v>1.5675318671157783</v>
      </c>
      <c r="AB30" s="2">
        <f t="shared" si="14"/>
        <v>13897.90909090909</v>
      </c>
      <c r="AC30" s="2">
        <f t="shared" si="15"/>
        <v>3.2126465767242465</v>
      </c>
    </row>
    <row r="31" spans="2:29">
      <c r="B31" s="2">
        <v>4316</v>
      </c>
      <c r="C31" s="2">
        <v>10677</v>
      </c>
      <c r="D31" s="2">
        <v>12618</v>
      </c>
      <c r="E31" s="2">
        <v>14559</v>
      </c>
      <c r="G31" s="2">
        <v>4316</v>
      </c>
      <c r="H31" s="2">
        <v>10677</v>
      </c>
      <c r="I31" s="2">
        <f t="shared" si="0"/>
        <v>2.4738183503243745</v>
      </c>
      <c r="J31" s="2">
        <v>12618</v>
      </c>
      <c r="K31" s="2">
        <f t="shared" si="6"/>
        <v>2.92354031510658</v>
      </c>
      <c r="L31" s="2">
        <v>14559</v>
      </c>
      <c r="M31" s="2">
        <f t="shared" si="11"/>
        <v>3.3732622798887859</v>
      </c>
      <c r="N31" s="2">
        <v>36000</v>
      </c>
      <c r="O31" s="2">
        <f t="shared" si="1"/>
        <v>8.3410565338276186</v>
      </c>
      <c r="P31" s="2"/>
      <c r="Q31" s="2"/>
      <c r="R31" s="2"/>
      <c r="S31" s="2">
        <f t="shared" si="7"/>
        <v>4144.1000000000004</v>
      </c>
      <c r="T31" s="2">
        <f t="shared" si="8"/>
        <v>0.96017145505097323</v>
      </c>
      <c r="U31" s="2">
        <f t="shared" si="12"/>
        <v>13897.90909090909</v>
      </c>
      <c r="V31" s="2">
        <f t="shared" si="13"/>
        <v>3.2200901508130424</v>
      </c>
      <c r="W31" s="2"/>
      <c r="X31" s="2"/>
      <c r="Y31" s="2"/>
      <c r="Z31" s="2">
        <f t="shared" si="9"/>
        <v>6781.1428571428569</v>
      </c>
      <c r="AA31" s="2">
        <f t="shared" si="10"/>
        <v>1.571163775983053</v>
      </c>
      <c r="AB31" s="2">
        <f t="shared" si="14"/>
        <v>13897.90909090909</v>
      </c>
      <c r="AC31" s="2">
        <f t="shared" si="15"/>
        <v>3.2200901508130424</v>
      </c>
    </row>
    <row r="32" spans="2:29">
      <c r="B32" s="2">
        <v>4420</v>
      </c>
      <c r="C32" s="2">
        <v>11550</v>
      </c>
      <c r="D32" s="2">
        <v>13650</v>
      </c>
      <c r="E32" s="2">
        <v>15750</v>
      </c>
      <c r="G32" s="2">
        <v>4420</v>
      </c>
      <c r="H32" s="2">
        <v>11550</v>
      </c>
      <c r="I32" s="2">
        <f t="shared" si="0"/>
        <v>2.6131221719457014</v>
      </c>
      <c r="J32" s="2">
        <v>13650</v>
      </c>
      <c r="K32" s="2">
        <f t="shared" si="6"/>
        <v>3.0882352941176472</v>
      </c>
      <c r="L32" s="2">
        <v>15750</v>
      </c>
      <c r="M32" s="2">
        <f t="shared" si="11"/>
        <v>3.563348416289593</v>
      </c>
      <c r="N32" s="2">
        <v>36000</v>
      </c>
      <c r="O32" s="2">
        <f t="shared" si="1"/>
        <v>8.1447963800904972</v>
      </c>
      <c r="P32" s="2"/>
      <c r="Q32" s="2"/>
      <c r="R32" s="2"/>
      <c r="S32" s="2">
        <f t="shared" si="7"/>
        <v>4144.1000000000004</v>
      </c>
      <c r="T32" s="2">
        <f t="shared" si="8"/>
        <v>0.93757918552036212</v>
      </c>
      <c r="U32" s="2">
        <f t="shared" si="12"/>
        <v>13897.90909090909</v>
      </c>
      <c r="V32" s="2">
        <f t="shared" si="13"/>
        <v>3.144323323735088</v>
      </c>
      <c r="W32" s="2"/>
      <c r="X32" s="2"/>
      <c r="Y32" s="2"/>
      <c r="Z32" s="2">
        <f t="shared" si="9"/>
        <v>6781.1428571428569</v>
      </c>
      <c r="AA32" s="2">
        <f t="shared" si="10"/>
        <v>1.5341952165481576</v>
      </c>
      <c r="AB32" s="2">
        <f t="shared" si="14"/>
        <v>13897.90909090909</v>
      </c>
      <c r="AC32" s="2">
        <f t="shared" si="15"/>
        <v>3.144323323735088</v>
      </c>
    </row>
    <row r="33" spans="7:29"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7:29"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7:29">
      <c r="G35" t="s">
        <v>7</v>
      </c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7:29">
      <c r="G36" t="s">
        <v>14</v>
      </c>
    </row>
    <row r="37" spans="7:29">
      <c r="G37" t="s">
        <v>15</v>
      </c>
    </row>
    <row r="38" spans="7:29">
      <c r="G38" t="s">
        <v>16</v>
      </c>
    </row>
  </sheetData>
  <mergeCells count="4">
    <mergeCell ref="X2:AC2"/>
    <mergeCell ref="H2:L2"/>
    <mergeCell ref="Q2:V2"/>
    <mergeCell ref="B2:E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2:AA59"/>
  <sheetViews>
    <sheetView tabSelected="1" topLeftCell="W52" workbookViewId="0">
      <selection activeCell="AA62" sqref="AA62"/>
    </sheetView>
  </sheetViews>
  <sheetFormatPr baseColWidth="10" defaultRowHeight="15"/>
  <cols>
    <col min="2" max="2" width="14.42578125" bestFit="1" customWidth="1"/>
    <col min="3" max="3" width="13" bestFit="1" customWidth="1"/>
    <col min="4" max="4" width="6" bestFit="1" customWidth="1"/>
    <col min="5" max="5" width="13.5703125" bestFit="1" customWidth="1"/>
    <col min="6" max="6" width="6" bestFit="1" customWidth="1"/>
    <col min="7" max="7" width="14.140625" bestFit="1" customWidth="1"/>
    <col min="8" max="8" width="6" bestFit="1" customWidth="1"/>
    <col min="9" max="9" width="10.7109375" bestFit="1" customWidth="1"/>
    <col min="11" max="11" width="14.42578125" bestFit="1" customWidth="1"/>
    <col min="12" max="12" width="13" bestFit="1" customWidth="1"/>
    <col min="13" max="13" width="6" bestFit="1" customWidth="1"/>
    <col min="14" max="14" width="13.85546875" bestFit="1" customWidth="1"/>
    <col min="15" max="15" width="6" bestFit="1" customWidth="1"/>
    <col min="16" max="16" width="14.140625" bestFit="1" customWidth="1"/>
    <col min="17" max="17" width="5" bestFit="1" customWidth="1"/>
    <col min="21" max="21" width="13" bestFit="1" customWidth="1"/>
    <col min="22" max="22" width="5" bestFit="1" customWidth="1"/>
    <col min="23" max="23" width="13.85546875" customWidth="1"/>
    <col min="24" max="24" width="5" bestFit="1" customWidth="1"/>
    <col min="25" max="25" width="14.140625" bestFit="1" customWidth="1"/>
    <col min="26" max="26" width="5" bestFit="1" customWidth="1"/>
    <col min="27" max="27" width="10.7109375" bestFit="1" customWidth="1"/>
  </cols>
  <sheetData>
    <row r="2" spans="2:27">
      <c r="E2" t="s">
        <v>31</v>
      </c>
      <c r="N2" t="s">
        <v>32</v>
      </c>
      <c r="W2" t="s">
        <v>33</v>
      </c>
    </row>
    <row r="3" spans="2:27">
      <c r="B3" t="s">
        <v>17</v>
      </c>
      <c r="C3" t="s">
        <v>1</v>
      </c>
      <c r="E3" t="s">
        <v>2</v>
      </c>
      <c r="G3" t="s">
        <v>3</v>
      </c>
      <c r="I3" t="s">
        <v>0</v>
      </c>
      <c r="K3" t="s">
        <v>17</v>
      </c>
      <c r="L3" t="s">
        <v>1</v>
      </c>
      <c r="N3" t="s">
        <v>2</v>
      </c>
      <c r="P3" t="s">
        <v>3</v>
      </c>
      <c r="R3" t="s">
        <v>0</v>
      </c>
      <c r="T3" t="s">
        <v>17</v>
      </c>
      <c r="U3" t="s">
        <v>1</v>
      </c>
      <c r="W3" t="s">
        <v>2</v>
      </c>
      <c r="Y3" t="s">
        <v>3</v>
      </c>
      <c r="AA3" t="s">
        <v>0</v>
      </c>
    </row>
    <row r="4" spans="2:27">
      <c r="B4">
        <v>1</v>
      </c>
      <c r="C4" s="2">
        <v>135</v>
      </c>
      <c r="D4" s="3">
        <f>(SUM($C$4:$C$19)/COUNT($C$4:$C$19))/I4</f>
        <v>20.070601851851851</v>
      </c>
      <c r="E4" s="2"/>
      <c r="G4" s="2"/>
      <c r="H4" s="2"/>
      <c r="I4" s="2">
        <v>54</v>
      </c>
      <c r="K4">
        <v>1</v>
      </c>
      <c r="L4" s="2">
        <v>135</v>
      </c>
      <c r="M4" s="3">
        <f t="shared" ref="M4:M35" si="0">(SUM($L$4:$L$13)/COUNT($L$4:$L$13))/R4</f>
        <v>10.631481481481481</v>
      </c>
      <c r="N4" s="2"/>
      <c r="O4" s="2"/>
      <c r="P4" s="2"/>
      <c r="Q4" s="2"/>
      <c r="R4" s="2">
        <v>54</v>
      </c>
      <c r="T4">
        <v>1</v>
      </c>
      <c r="U4" s="2">
        <v>135</v>
      </c>
      <c r="V4" s="3">
        <f>U4/$AA4</f>
        <v>2.5</v>
      </c>
      <c r="W4" s="2"/>
      <c r="X4" s="3"/>
      <c r="Y4" s="2"/>
      <c r="Z4" s="3"/>
      <c r="AA4" s="2">
        <v>54</v>
      </c>
    </row>
    <row r="5" spans="2:27">
      <c r="B5">
        <v>2</v>
      </c>
      <c r="C5" s="2">
        <v>198</v>
      </c>
      <c r="D5" s="3">
        <f t="shared" ref="D5:D59" si="1">(SUM($C$4:$C$19)/COUNT($C$4:$C$19))/I5</f>
        <v>20.070601851851851</v>
      </c>
      <c r="E5" s="2"/>
      <c r="F5" s="2"/>
      <c r="G5" s="2"/>
      <c r="H5" s="2"/>
      <c r="I5" s="2">
        <v>54</v>
      </c>
      <c r="K5">
        <v>2</v>
      </c>
      <c r="L5" s="2">
        <v>198</v>
      </c>
      <c r="M5" s="3">
        <f t="shared" si="0"/>
        <v>10.631481481481481</v>
      </c>
      <c r="N5" s="2"/>
      <c r="O5" s="2"/>
      <c r="P5" s="2"/>
      <c r="Q5" s="2"/>
      <c r="R5" s="2">
        <v>54</v>
      </c>
      <c r="T5">
        <v>2</v>
      </c>
      <c r="U5" s="2">
        <v>198</v>
      </c>
      <c r="V5" s="3">
        <f t="shared" ref="V5:V59" si="2">U5/$AA5</f>
        <v>3.6666666666666665</v>
      </c>
      <c r="W5" s="2"/>
      <c r="X5" s="3"/>
      <c r="Y5" s="2"/>
      <c r="Z5" s="3"/>
      <c r="AA5" s="2">
        <v>54</v>
      </c>
    </row>
    <row r="6" spans="2:27">
      <c r="B6">
        <v>3</v>
      </c>
      <c r="C6" s="2">
        <v>287</v>
      </c>
      <c r="D6" s="3">
        <f t="shared" si="1"/>
        <v>15.707427536231885</v>
      </c>
      <c r="E6" s="2"/>
      <c r="F6" s="2"/>
      <c r="G6" s="2"/>
      <c r="H6" s="2"/>
      <c r="I6" s="2">
        <v>69</v>
      </c>
      <c r="K6">
        <v>3</v>
      </c>
      <c r="L6" s="2">
        <v>287</v>
      </c>
      <c r="M6" s="3">
        <f t="shared" si="0"/>
        <v>8.3202898550724633</v>
      </c>
      <c r="N6" s="2"/>
      <c r="O6" s="2"/>
      <c r="P6" s="2"/>
      <c r="Q6" s="2"/>
      <c r="R6" s="2">
        <v>69</v>
      </c>
      <c r="T6">
        <v>3</v>
      </c>
      <c r="U6" s="2">
        <v>287</v>
      </c>
      <c r="V6" s="3">
        <f t="shared" si="2"/>
        <v>4.1594202898550723</v>
      </c>
      <c r="W6" s="2"/>
      <c r="X6" s="3"/>
      <c r="Y6" s="2"/>
      <c r="Z6" s="3"/>
      <c r="AA6" s="2">
        <v>69</v>
      </c>
    </row>
    <row r="7" spans="2:27">
      <c r="B7">
        <v>4</v>
      </c>
      <c r="C7" s="2">
        <v>287</v>
      </c>
      <c r="D7" s="3">
        <f t="shared" si="1"/>
        <v>11.910027472527473</v>
      </c>
      <c r="E7" s="2"/>
      <c r="F7" s="2"/>
      <c r="G7" s="2"/>
      <c r="H7" s="2"/>
      <c r="I7" s="2">
        <v>91</v>
      </c>
      <c r="K7">
        <v>4</v>
      </c>
      <c r="L7" s="2">
        <v>287</v>
      </c>
      <c r="M7" s="3">
        <f t="shared" si="0"/>
        <v>6.3087912087912095</v>
      </c>
      <c r="N7" s="2"/>
      <c r="O7" s="2"/>
      <c r="P7" s="2"/>
      <c r="Q7" s="2"/>
      <c r="R7" s="2">
        <v>91</v>
      </c>
      <c r="T7">
        <v>4</v>
      </c>
      <c r="U7" s="2">
        <v>287</v>
      </c>
      <c r="V7" s="3">
        <f t="shared" si="2"/>
        <v>3.1538461538461537</v>
      </c>
      <c r="W7" s="2"/>
      <c r="X7" s="3"/>
      <c r="Y7" s="2"/>
      <c r="Z7" s="3"/>
      <c r="AA7" s="2">
        <v>91</v>
      </c>
    </row>
    <row r="8" spans="2:27">
      <c r="B8">
        <v>5</v>
      </c>
      <c r="C8" s="2">
        <v>404</v>
      </c>
      <c r="D8" s="3">
        <f t="shared" si="1"/>
        <v>11.910027472527473</v>
      </c>
      <c r="E8" s="2"/>
      <c r="F8" s="2"/>
      <c r="G8" s="2"/>
      <c r="H8" s="2"/>
      <c r="I8" s="2">
        <v>91</v>
      </c>
      <c r="K8">
        <v>5</v>
      </c>
      <c r="L8" s="2">
        <v>404</v>
      </c>
      <c r="M8" s="3">
        <f t="shared" si="0"/>
        <v>6.3087912087912095</v>
      </c>
      <c r="N8" s="2"/>
      <c r="O8" s="2"/>
      <c r="P8" s="2"/>
      <c r="Q8" s="2"/>
      <c r="R8" s="2">
        <v>91</v>
      </c>
      <c r="T8">
        <v>5</v>
      </c>
      <c r="U8" s="2">
        <v>404</v>
      </c>
      <c r="V8" s="3">
        <f t="shared" si="2"/>
        <v>4.4395604395604398</v>
      </c>
      <c r="W8" s="2"/>
      <c r="X8" s="3"/>
      <c r="Y8" s="2"/>
      <c r="Z8" s="3"/>
      <c r="AA8" s="2">
        <v>91</v>
      </c>
    </row>
    <row r="9" spans="2:27">
      <c r="B9">
        <v>6</v>
      </c>
      <c r="C9" s="2">
        <v>552</v>
      </c>
      <c r="D9" s="3">
        <f t="shared" si="1"/>
        <v>11.910027472527473</v>
      </c>
      <c r="E9" s="2"/>
      <c r="F9" s="2"/>
      <c r="G9" s="2"/>
      <c r="H9" s="2"/>
      <c r="I9" s="2">
        <v>91</v>
      </c>
      <c r="K9">
        <v>6</v>
      </c>
      <c r="L9" s="2">
        <v>552</v>
      </c>
      <c r="M9" s="3">
        <f t="shared" si="0"/>
        <v>6.3087912087912095</v>
      </c>
      <c r="N9" s="2"/>
      <c r="O9" s="2"/>
      <c r="P9" s="2"/>
      <c r="Q9" s="2"/>
      <c r="R9" s="2">
        <v>91</v>
      </c>
      <c r="T9">
        <v>6</v>
      </c>
      <c r="U9" s="2">
        <v>552</v>
      </c>
      <c r="V9" s="3">
        <f t="shared" si="2"/>
        <v>6.0659340659340657</v>
      </c>
      <c r="W9" s="2"/>
      <c r="X9" s="3"/>
      <c r="Y9" s="2"/>
      <c r="Z9" s="3"/>
      <c r="AA9" s="2">
        <v>91</v>
      </c>
    </row>
    <row r="10" spans="2:27">
      <c r="B10">
        <v>7</v>
      </c>
      <c r="C10" s="2">
        <v>733</v>
      </c>
      <c r="D10" s="3">
        <f t="shared" si="1"/>
        <v>6.1932142857142853</v>
      </c>
      <c r="E10" s="2"/>
      <c r="F10" s="2"/>
      <c r="G10" s="2"/>
      <c r="H10" s="2"/>
      <c r="I10" s="2">
        <v>175</v>
      </c>
      <c r="K10">
        <v>7</v>
      </c>
      <c r="L10" s="2">
        <v>733</v>
      </c>
      <c r="M10" s="3">
        <f t="shared" si="0"/>
        <v>3.2805714285714287</v>
      </c>
      <c r="N10" s="2"/>
      <c r="O10" s="2"/>
      <c r="P10" s="2"/>
      <c r="Q10" s="2"/>
      <c r="R10" s="2">
        <v>175</v>
      </c>
      <c r="T10">
        <v>7</v>
      </c>
      <c r="U10" s="2">
        <v>733</v>
      </c>
      <c r="V10" s="3">
        <f t="shared" si="2"/>
        <v>4.1885714285714286</v>
      </c>
      <c r="W10" s="2"/>
      <c r="X10" s="3"/>
      <c r="Y10" s="2"/>
      <c r="Z10" s="3"/>
      <c r="AA10" s="2">
        <v>175</v>
      </c>
    </row>
    <row r="11" spans="2:27">
      <c r="B11">
        <v>8</v>
      </c>
      <c r="C11" s="2">
        <v>949</v>
      </c>
      <c r="D11" s="3">
        <f t="shared" si="1"/>
        <v>6.1932142857142853</v>
      </c>
      <c r="E11" s="2"/>
      <c r="F11" s="2"/>
      <c r="G11" s="2"/>
      <c r="H11" s="2"/>
      <c r="I11" s="2">
        <v>175</v>
      </c>
      <c r="K11">
        <v>8</v>
      </c>
      <c r="L11" s="2">
        <v>949</v>
      </c>
      <c r="M11" s="3">
        <f t="shared" si="0"/>
        <v>3.2805714285714287</v>
      </c>
      <c r="N11" s="2"/>
      <c r="O11" s="2"/>
      <c r="P11" s="2"/>
      <c r="Q11" s="2"/>
      <c r="R11" s="2">
        <v>175</v>
      </c>
      <c r="T11">
        <v>8</v>
      </c>
      <c r="U11" s="2">
        <v>949</v>
      </c>
      <c r="V11" s="3">
        <f t="shared" si="2"/>
        <v>5.4228571428571426</v>
      </c>
      <c r="W11" s="2"/>
      <c r="X11" s="3"/>
      <c r="Y11" s="2"/>
      <c r="Z11" s="3"/>
      <c r="AA11" s="2">
        <v>175</v>
      </c>
    </row>
    <row r="12" spans="2:27">
      <c r="B12">
        <v>9</v>
      </c>
      <c r="C12" s="2">
        <v>1201</v>
      </c>
      <c r="D12" s="3">
        <f t="shared" si="1"/>
        <v>4.8169444444444443</v>
      </c>
      <c r="E12" s="2"/>
      <c r="F12" s="2"/>
      <c r="G12" s="2"/>
      <c r="H12" s="2"/>
      <c r="I12" s="2">
        <v>225</v>
      </c>
      <c r="K12">
        <v>9</v>
      </c>
      <c r="L12" s="2">
        <v>1201</v>
      </c>
      <c r="M12" s="3">
        <f t="shared" si="0"/>
        <v>2.5515555555555558</v>
      </c>
      <c r="N12" s="2"/>
      <c r="O12" s="2"/>
      <c r="P12" s="2"/>
      <c r="Q12" s="2"/>
      <c r="R12" s="2">
        <v>225</v>
      </c>
      <c r="T12">
        <v>9</v>
      </c>
      <c r="U12" s="2">
        <v>1201</v>
      </c>
      <c r="V12" s="3">
        <f t="shared" si="2"/>
        <v>5.3377777777777782</v>
      </c>
      <c r="W12" s="2"/>
      <c r="X12" s="3"/>
      <c r="Y12" s="2"/>
      <c r="Z12" s="3"/>
      <c r="AA12" s="2">
        <v>225</v>
      </c>
    </row>
    <row r="13" spans="2:27">
      <c r="B13">
        <v>10</v>
      </c>
      <c r="C13" s="2">
        <v>995</v>
      </c>
      <c r="D13" s="3">
        <f t="shared" si="1"/>
        <v>4.8169444444444443</v>
      </c>
      <c r="E13" s="2">
        <v>1763</v>
      </c>
      <c r="F13" s="3">
        <f>(SUM($E$13:$E$37)/COUNT($E$13:$E$37))/I13</f>
        <v>31.063288888888888</v>
      </c>
      <c r="G13" s="2"/>
      <c r="H13" s="2"/>
      <c r="I13" s="2">
        <v>225</v>
      </c>
      <c r="K13">
        <v>10</v>
      </c>
      <c r="L13" s="2">
        <v>995</v>
      </c>
      <c r="M13" s="3">
        <f t="shared" si="0"/>
        <v>2.5515555555555558</v>
      </c>
      <c r="N13" s="2">
        <v>1763</v>
      </c>
      <c r="O13" s="3">
        <f t="shared" ref="O13:O59" si="3">(SUM($N$13:$N$22)/COUNT($N$13:$N$22))/R13</f>
        <v>17.710666666666668</v>
      </c>
      <c r="P13" s="2"/>
      <c r="Q13" s="2"/>
      <c r="R13" s="2">
        <v>225</v>
      </c>
      <c r="T13">
        <v>10</v>
      </c>
      <c r="U13" s="2">
        <v>1201</v>
      </c>
      <c r="V13" s="3">
        <f t="shared" si="2"/>
        <v>5.3377777777777782</v>
      </c>
      <c r="W13" s="2">
        <v>1763</v>
      </c>
      <c r="X13" s="3">
        <f>W13/$AA13</f>
        <v>7.8355555555555556</v>
      </c>
      <c r="Y13" s="2"/>
      <c r="Z13" s="3"/>
      <c r="AA13" s="2">
        <v>225</v>
      </c>
    </row>
    <row r="14" spans="2:27">
      <c r="B14">
        <v>11</v>
      </c>
      <c r="C14" s="2">
        <v>1215</v>
      </c>
      <c r="D14" s="3">
        <f t="shared" si="1"/>
        <v>4.3352500000000003</v>
      </c>
      <c r="E14" s="2">
        <v>2154</v>
      </c>
      <c r="F14" s="3">
        <f t="shared" ref="F14:F59" si="4">(SUM($E$13:$E$37)/COUNT($E$13:$E$37))/I14</f>
        <v>27.956959999999999</v>
      </c>
      <c r="G14" s="2"/>
      <c r="H14" s="2"/>
      <c r="I14" s="2">
        <v>250</v>
      </c>
      <c r="K14">
        <v>11</v>
      </c>
      <c r="L14" s="2">
        <v>1215</v>
      </c>
      <c r="M14" s="3">
        <f t="shared" si="0"/>
        <v>2.2964000000000002</v>
      </c>
      <c r="N14" s="2">
        <v>2154</v>
      </c>
      <c r="O14" s="3">
        <f t="shared" si="3"/>
        <v>15.9396</v>
      </c>
      <c r="P14" s="2"/>
      <c r="Q14" s="2"/>
      <c r="R14" s="2">
        <v>250</v>
      </c>
      <c r="T14">
        <v>11</v>
      </c>
      <c r="U14" s="2">
        <v>1201</v>
      </c>
      <c r="V14" s="3">
        <f t="shared" si="2"/>
        <v>4.8040000000000003</v>
      </c>
      <c r="W14" s="2">
        <v>2154</v>
      </c>
      <c r="X14" s="3">
        <f t="shared" ref="X14:X59" si="5">W14/$AA14</f>
        <v>8.6159999999999997</v>
      </c>
      <c r="Y14" s="2"/>
      <c r="Z14" s="3"/>
      <c r="AA14" s="2">
        <v>250</v>
      </c>
    </row>
    <row r="15" spans="2:27">
      <c r="B15">
        <v>12</v>
      </c>
      <c r="C15" s="2">
        <v>1464</v>
      </c>
      <c r="D15" s="3">
        <f t="shared" si="1"/>
        <v>4.1209600760456278</v>
      </c>
      <c r="E15" s="2">
        <v>2595</v>
      </c>
      <c r="F15" s="3">
        <f t="shared" si="4"/>
        <v>26.575057034220531</v>
      </c>
      <c r="G15" s="2"/>
      <c r="H15" s="2"/>
      <c r="I15" s="2">
        <v>263</v>
      </c>
      <c r="K15">
        <v>12</v>
      </c>
      <c r="L15" s="2">
        <v>1464</v>
      </c>
      <c r="M15" s="3">
        <f t="shared" si="0"/>
        <v>2.1828897338403044</v>
      </c>
      <c r="N15" s="2">
        <v>2595</v>
      </c>
      <c r="O15" s="3">
        <f t="shared" si="3"/>
        <v>15.15171102661597</v>
      </c>
      <c r="P15" s="2"/>
      <c r="Q15" s="2"/>
      <c r="R15" s="2">
        <v>263</v>
      </c>
      <c r="T15">
        <v>12</v>
      </c>
      <c r="U15" s="2">
        <v>1201</v>
      </c>
      <c r="V15" s="3">
        <f t="shared" si="2"/>
        <v>4.5665399239543722</v>
      </c>
      <c r="W15" s="2">
        <v>2595</v>
      </c>
      <c r="X15" s="3">
        <f t="shared" si="5"/>
        <v>9.8669201520912555</v>
      </c>
      <c r="Y15" s="2"/>
      <c r="Z15" s="3"/>
      <c r="AA15" s="2">
        <v>263</v>
      </c>
    </row>
    <row r="16" spans="2:27">
      <c r="B16">
        <v>13</v>
      </c>
      <c r="C16" s="2">
        <v>1740</v>
      </c>
      <c r="D16" s="3">
        <f t="shared" si="1"/>
        <v>2.723146984924623</v>
      </c>
      <c r="E16" s="2">
        <v>3085</v>
      </c>
      <c r="F16" s="3">
        <f t="shared" si="4"/>
        <v>17.560904522613065</v>
      </c>
      <c r="G16" s="2"/>
      <c r="H16" s="2"/>
      <c r="I16" s="2">
        <v>398</v>
      </c>
      <c r="K16">
        <v>13</v>
      </c>
      <c r="L16" s="2">
        <v>1740</v>
      </c>
      <c r="M16" s="3">
        <f t="shared" si="0"/>
        <v>1.442462311557789</v>
      </c>
      <c r="N16" s="2">
        <v>3085</v>
      </c>
      <c r="O16" s="3">
        <f t="shared" si="3"/>
        <v>10.012311557788944</v>
      </c>
      <c r="P16" s="2"/>
      <c r="Q16" s="2"/>
      <c r="R16" s="2">
        <v>398</v>
      </c>
      <c r="T16">
        <v>13</v>
      </c>
      <c r="U16" s="2">
        <v>1201</v>
      </c>
      <c r="V16" s="3">
        <f t="shared" si="2"/>
        <v>3.0175879396984926</v>
      </c>
      <c r="W16" s="2">
        <v>3085</v>
      </c>
      <c r="X16" s="3">
        <f t="shared" si="5"/>
        <v>7.7512562814070352</v>
      </c>
      <c r="Y16" s="2"/>
      <c r="Z16" s="3"/>
      <c r="AA16" s="2">
        <v>398</v>
      </c>
    </row>
    <row r="17" spans="2:27">
      <c r="B17">
        <v>14</v>
      </c>
      <c r="C17" s="2">
        <v>2047</v>
      </c>
      <c r="D17" s="3">
        <f t="shared" si="1"/>
        <v>2.1334891732283463</v>
      </c>
      <c r="E17" s="2">
        <v>3628</v>
      </c>
      <c r="F17" s="3">
        <f t="shared" si="4"/>
        <v>13.758346456692912</v>
      </c>
      <c r="G17" s="2"/>
      <c r="H17" s="2"/>
      <c r="I17" s="2">
        <v>508</v>
      </c>
      <c r="K17">
        <v>14</v>
      </c>
      <c r="L17" s="2">
        <v>2047</v>
      </c>
      <c r="M17" s="3">
        <f t="shared" si="0"/>
        <v>1.1301181102362206</v>
      </c>
      <c r="N17" s="2">
        <v>3628</v>
      </c>
      <c r="O17" s="3">
        <f t="shared" si="3"/>
        <v>7.8442913385826776</v>
      </c>
      <c r="P17" s="2"/>
      <c r="Q17" s="2"/>
      <c r="R17" s="2">
        <v>508</v>
      </c>
      <c r="T17">
        <v>14</v>
      </c>
      <c r="U17" s="2">
        <v>1201</v>
      </c>
      <c r="V17" s="3">
        <f t="shared" si="2"/>
        <v>2.3641732283464565</v>
      </c>
      <c r="W17" s="2">
        <v>3628</v>
      </c>
      <c r="X17" s="3">
        <f t="shared" si="5"/>
        <v>7.1417322834645667</v>
      </c>
      <c r="Y17" s="2"/>
      <c r="Z17" s="3"/>
      <c r="AA17" s="2">
        <v>508</v>
      </c>
    </row>
    <row r="18" spans="2:27">
      <c r="B18">
        <v>15</v>
      </c>
      <c r="C18" s="2">
        <v>2383</v>
      </c>
      <c r="D18" s="3">
        <f t="shared" si="1"/>
        <v>1.6128162202380953</v>
      </c>
      <c r="E18" s="2">
        <v>4225</v>
      </c>
      <c r="F18" s="3">
        <f t="shared" si="4"/>
        <v>10.400654761904761</v>
      </c>
      <c r="G18" s="2"/>
      <c r="H18" s="2"/>
      <c r="I18" s="2">
        <v>672</v>
      </c>
      <c r="K18">
        <v>15</v>
      </c>
      <c r="L18" s="2">
        <v>2383</v>
      </c>
      <c r="M18" s="3">
        <f t="shared" si="0"/>
        <v>0.85431547619047621</v>
      </c>
      <c r="N18" s="2">
        <v>4225</v>
      </c>
      <c r="O18" s="3">
        <f t="shared" si="3"/>
        <v>5.9299107142857146</v>
      </c>
      <c r="P18" s="2"/>
      <c r="Q18" s="2"/>
      <c r="R18" s="2">
        <v>672</v>
      </c>
      <c r="T18">
        <v>15</v>
      </c>
      <c r="U18" s="2">
        <v>1201</v>
      </c>
      <c r="V18" s="3">
        <f t="shared" si="2"/>
        <v>1.7872023809523809</v>
      </c>
      <c r="W18" s="2">
        <v>4225</v>
      </c>
      <c r="X18" s="3">
        <f t="shared" si="5"/>
        <v>6.2872023809523814</v>
      </c>
      <c r="Y18" s="2"/>
      <c r="Z18" s="3"/>
      <c r="AA18" s="2">
        <v>672</v>
      </c>
    </row>
    <row r="19" spans="2:27">
      <c r="B19">
        <v>16</v>
      </c>
      <c r="C19" s="2">
        <v>2751</v>
      </c>
      <c r="D19" s="3">
        <f t="shared" si="1"/>
        <v>1.3615734924623115</v>
      </c>
      <c r="E19" s="2">
        <v>4877</v>
      </c>
      <c r="F19" s="3">
        <f t="shared" si="4"/>
        <v>8.7804522613065323</v>
      </c>
      <c r="G19" s="2"/>
      <c r="H19" s="2"/>
      <c r="I19" s="2">
        <v>796</v>
      </c>
      <c r="K19">
        <v>16</v>
      </c>
      <c r="L19" s="2">
        <v>2751</v>
      </c>
      <c r="M19" s="3">
        <f t="shared" si="0"/>
        <v>0.72123115577889452</v>
      </c>
      <c r="N19" s="2">
        <v>4877</v>
      </c>
      <c r="O19" s="3">
        <f t="shared" si="3"/>
        <v>5.0061557788944722</v>
      </c>
      <c r="P19" s="2"/>
      <c r="Q19" s="2"/>
      <c r="R19" s="2">
        <v>796</v>
      </c>
      <c r="T19">
        <v>16</v>
      </c>
      <c r="U19" s="2">
        <v>1201</v>
      </c>
      <c r="V19" s="3">
        <f t="shared" si="2"/>
        <v>1.5087939698492463</v>
      </c>
      <c r="W19" s="2">
        <v>4877</v>
      </c>
      <c r="X19" s="3">
        <f t="shared" si="5"/>
        <v>6.1268844221105532</v>
      </c>
      <c r="Y19" s="2"/>
      <c r="Z19" s="3"/>
      <c r="AA19" s="2">
        <v>796</v>
      </c>
    </row>
    <row r="20" spans="2:27">
      <c r="B20">
        <v>17</v>
      </c>
      <c r="C20" s="2">
        <v>3151</v>
      </c>
      <c r="D20" s="3">
        <f t="shared" si="1"/>
        <v>1.1420574288724974</v>
      </c>
      <c r="E20" s="2">
        <v>5585</v>
      </c>
      <c r="F20" s="3">
        <f t="shared" si="4"/>
        <v>7.3648472075869336</v>
      </c>
      <c r="G20" s="2"/>
      <c r="H20" s="2"/>
      <c r="I20" s="2">
        <v>949</v>
      </c>
      <c r="K20">
        <v>17</v>
      </c>
      <c r="L20" s="2">
        <v>3151</v>
      </c>
      <c r="M20" s="3">
        <f t="shared" si="0"/>
        <v>0.6049525816649105</v>
      </c>
      <c r="N20" s="2">
        <v>5585</v>
      </c>
      <c r="O20" s="3">
        <f t="shared" si="3"/>
        <v>4.1990516332982084</v>
      </c>
      <c r="P20" s="2"/>
      <c r="Q20" s="2"/>
      <c r="R20" s="2">
        <v>949</v>
      </c>
      <c r="T20">
        <v>17</v>
      </c>
      <c r="U20" s="2">
        <v>1201</v>
      </c>
      <c r="V20" s="3">
        <f t="shared" si="2"/>
        <v>1.2655426765015807</v>
      </c>
      <c r="W20" s="2">
        <v>5585</v>
      </c>
      <c r="X20" s="3">
        <f t="shared" si="5"/>
        <v>5.8851422550052686</v>
      </c>
      <c r="Y20" s="2"/>
      <c r="Z20" s="3"/>
      <c r="AA20" s="2">
        <v>949</v>
      </c>
    </row>
    <row r="21" spans="2:27">
      <c r="B21">
        <v>18</v>
      </c>
      <c r="C21" s="2">
        <v>3151</v>
      </c>
      <c r="D21" s="3">
        <f t="shared" si="1"/>
        <v>0.58051017675415106</v>
      </c>
      <c r="E21" s="2">
        <v>5585</v>
      </c>
      <c r="F21" s="3">
        <f t="shared" si="4"/>
        <v>3.7435672201392607</v>
      </c>
      <c r="G21" s="2"/>
      <c r="H21" s="2"/>
      <c r="I21" s="2">
        <v>1867</v>
      </c>
      <c r="K21">
        <v>18</v>
      </c>
      <c r="L21" s="2">
        <v>3151</v>
      </c>
      <c r="M21" s="3">
        <f t="shared" si="0"/>
        <v>0.30749866095340117</v>
      </c>
      <c r="N21" s="2">
        <v>5585</v>
      </c>
      <c r="O21" s="3">
        <f t="shared" si="3"/>
        <v>2.1343867166577399</v>
      </c>
      <c r="P21" s="2"/>
      <c r="Q21" s="2"/>
      <c r="R21" s="2">
        <v>1867</v>
      </c>
      <c r="T21">
        <v>18</v>
      </c>
      <c r="U21" s="2">
        <v>1201</v>
      </c>
      <c r="V21" s="3">
        <f t="shared" si="2"/>
        <v>0.6432779860739154</v>
      </c>
      <c r="W21" s="2">
        <v>5585</v>
      </c>
      <c r="X21" s="3">
        <f t="shared" si="5"/>
        <v>2.9914301017675413</v>
      </c>
      <c r="Y21" s="2"/>
      <c r="Z21" s="3"/>
      <c r="AA21" s="2">
        <v>1867</v>
      </c>
    </row>
    <row r="22" spans="2:27">
      <c r="B22">
        <v>19</v>
      </c>
      <c r="C22" s="2">
        <v>3583</v>
      </c>
      <c r="D22" s="3">
        <f t="shared" si="1"/>
        <v>0.58051017675415106</v>
      </c>
      <c r="E22" s="2">
        <v>6352</v>
      </c>
      <c r="F22" s="3">
        <f t="shared" si="4"/>
        <v>3.7435672201392607</v>
      </c>
      <c r="G22" s="2"/>
      <c r="H22" s="2"/>
      <c r="I22" s="2">
        <v>1867</v>
      </c>
      <c r="K22">
        <v>19</v>
      </c>
      <c r="L22" s="2">
        <v>3583</v>
      </c>
      <c r="M22" s="3">
        <f t="shared" si="0"/>
        <v>0.30749866095340117</v>
      </c>
      <c r="N22" s="2">
        <v>6352</v>
      </c>
      <c r="O22" s="3">
        <f t="shared" si="3"/>
        <v>2.1343867166577399</v>
      </c>
      <c r="P22" s="2"/>
      <c r="Q22" s="2"/>
      <c r="R22" s="2">
        <v>1867</v>
      </c>
      <c r="T22">
        <v>19</v>
      </c>
      <c r="U22" s="2">
        <v>1201</v>
      </c>
      <c r="V22" s="3">
        <f t="shared" si="2"/>
        <v>0.6432779860739154</v>
      </c>
      <c r="W22" s="2">
        <v>6352</v>
      </c>
      <c r="X22" s="3">
        <f t="shared" si="5"/>
        <v>3.4022495982860201</v>
      </c>
      <c r="Y22" s="2"/>
      <c r="Z22" s="3"/>
      <c r="AA22" s="2">
        <v>1867</v>
      </c>
    </row>
    <row r="23" spans="2:27">
      <c r="B23">
        <v>20</v>
      </c>
      <c r="C23" s="2">
        <v>4048</v>
      </c>
      <c r="D23" s="3">
        <f t="shared" si="1"/>
        <v>0.53654084158415838</v>
      </c>
      <c r="E23" s="2">
        <v>7177</v>
      </c>
      <c r="F23" s="3">
        <f t="shared" si="4"/>
        <v>3.4600198019801978</v>
      </c>
      <c r="G23" s="2"/>
      <c r="H23" s="2"/>
      <c r="I23" s="2">
        <v>2020</v>
      </c>
      <c r="K23">
        <v>20</v>
      </c>
      <c r="L23" s="2">
        <v>4048</v>
      </c>
      <c r="M23" s="3">
        <f t="shared" si="0"/>
        <v>0.28420792079207924</v>
      </c>
      <c r="N23" s="2">
        <v>7177</v>
      </c>
      <c r="O23" s="3">
        <f t="shared" si="3"/>
        <v>1.9727227722772278</v>
      </c>
      <c r="P23" s="2"/>
      <c r="Q23" s="2"/>
      <c r="R23" s="2">
        <v>2020</v>
      </c>
      <c r="T23">
        <v>20</v>
      </c>
      <c r="U23" s="2">
        <v>1201</v>
      </c>
      <c r="V23" s="3">
        <f t="shared" si="2"/>
        <v>0.59455445544554453</v>
      </c>
      <c r="W23" s="2">
        <v>7177</v>
      </c>
      <c r="X23" s="3">
        <f t="shared" si="5"/>
        <v>3.5529702970297028</v>
      </c>
      <c r="Y23" s="2"/>
      <c r="Z23" s="3"/>
      <c r="AA23" s="2">
        <v>2020</v>
      </c>
    </row>
    <row r="24" spans="2:27">
      <c r="B24">
        <v>21</v>
      </c>
      <c r="C24" s="2">
        <v>4548</v>
      </c>
      <c r="D24" s="3">
        <f t="shared" si="1"/>
        <v>0.46178632296548788</v>
      </c>
      <c r="E24" s="2">
        <v>5375</v>
      </c>
      <c r="F24" s="3">
        <f t="shared" si="4"/>
        <v>2.9779463144439711</v>
      </c>
      <c r="G24" s="2">
        <v>9303</v>
      </c>
      <c r="H24" s="3">
        <f>(SUM($G$24:$G$59)/COUNT($G$24:$G$59))/I24</f>
        <v>16.969500071012639</v>
      </c>
      <c r="I24" s="2">
        <v>2347</v>
      </c>
      <c r="K24">
        <v>21</v>
      </c>
      <c r="L24" s="2">
        <v>4548</v>
      </c>
      <c r="M24" s="3">
        <f t="shared" si="0"/>
        <v>0.2446101406050277</v>
      </c>
      <c r="N24" s="2">
        <v>5375</v>
      </c>
      <c r="O24" s="3">
        <f t="shared" si="3"/>
        <v>1.697869620792501</v>
      </c>
      <c r="P24" s="2">
        <v>9303</v>
      </c>
      <c r="Q24" s="3">
        <f>(SUM($P$24:$P$33)/COUNT($P$24:$P$33))/R24</f>
        <v>5.5362164465274821</v>
      </c>
      <c r="R24" s="2">
        <v>2347</v>
      </c>
      <c r="T24">
        <v>21</v>
      </c>
      <c r="U24" s="2">
        <v>1201</v>
      </c>
      <c r="V24" s="3">
        <f t="shared" si="2"/>
        <v>0.51171708564124418</v>
      </c>
      <c r="W24" s="2">
        <v>5375</v>
      </c>
      <c r="X24" s="3">
        <f t="shared" si="5"/>
        <v>2.290157648061355</v>
      </c>
      <c r="Y24" s="2">
        <v>9303</v>
      </c>
      <c r="Z24" s="3">
        <f>Y24/$AA24</f>
        <v>3.9637835534725183</v>
      </c>
      <c r="AA24" s="2">
        <v>2347</v>
      </c>
    </row>
    <row r="25" spans="2:27">
      <c r="B25">
        <v>22</v>
      </c>
      <c r="C25" s="2">
        <v>5082</v>
      </c>
      <c r="D25" s="3">
        <f t="shared" si="1"/>
        <v>0.41178286474164133</v>
      </c>
      <c r="E25" s="2">
        <v>6006</v>
      </c>
      <c r="F25" s="3">
        <f t="shared" si="4"/>
        <v>2.6554863221884499</v>
      </c>
      <c r="G25" s="2">
        <v>10395</v>
      </c>
      <c r="H25" s="3">
        <f t="shared" ref="H25:H59" si="6">(SUM($G$24:$G$59)/COUNT($G$24:$G$59))/I25</f>
        <v>15.131997213779128</v>
      </c>
      <c r="I25" s="2">
        <v>2632</v>
      </c>
      <c r="K25">
        <v>22</v>
      </c>
      <c r="L25" s="2">
        <v>5082</v>
      </c>
      <c r="M25" s="3">
        <f t="shared" si="0"/>
        <v>0.21812310030395138</v>
      </c>
      <c r="N25" s="2">
        <v>6006</v>
      </c>
      <c r="O25" s="3">
        <f t="shared" si="3"/>
        <v>1.5140197568389058</v>
      </c>
      <c r="P25" s="2">
        <v>10395</v>
      </c>
      <c r="Q25" s="3">
        <f t="shared" ref="Q25:Q59" si="7">(SUM($P$24:$P$33)/COUNT($P$24:$P$33))/R25</f>
        <v>4.9367401215805469</v>
      </c>
      <c r="R25" s="2">
        <v>2632</v>
      </c>
      <c r="T25">
        <v>22</v>
      </c>
      <c r="U25" s="2">
        <v>1201</v>
      </c>
      <c r="V25" s="3">
        <f t="shared" si="2"/>
        <v>0.45630699088145898</v>
      </c>
      <c r="W25" s="2">
        <v>5375</v>
      </c>
      <c r="X25" s="3">
        <f t="shared" si="5"/>
        <v>2.0421732522796354</v>
      </c>
      <c r="Y25" s="2">
        <v>10395</v>
      </c>
      <c r="Z25" s="3">
        <f t="shared" ref="Z25:Z59" si="8">Y25/$AA25</f>
        <v>3.9494680851063828</v>
      </c>
      <c r="AA25" s="2">
        <v>2632</v>
      </c>
    </row>
    <row r="26" spans="2:27">
      <c r="B26">
        <v>23</v>
      </c>
      <c r="C26" s="2">
        <v>5082</v>
      </c>
      <c r="D26" s="3">
        <f t="shared" si="1"/>
        <v>0.40052198817442719</v>
      </c>
      <c r="E26" s="2">
        <v>6006</v>
      </c>
      <c r="F26" s="3">
        <f t="shared" si="4"/>
        <v>2.5828677014042869</v>
      </c>
      <c r="G26" s="2">
        <v>10395</v>
      </c>
      <c r="H26" s="3">
        <f t="shared" si="6"/>
        <v>14.718187977334319</v>
      </c>
      <c r="I26" s="2">
        <v>2706</v>
      </c>
      <c r="K26">
        <v>23</v>
      </c>
      <c r="L26" s="2">
        <v>5082</v>
      </c>
      <c r="M26" s="3">
        <f t="shared" si="0"/>
        <v>0.21215816703621582</v>
      </c>
      <c r="N26" s="2">
        <v>6006</v>
      </c>
      <c r="O26" s="3">
        <f t="shared" si="3"/>
        <v>1.4726164079822617</v>
      </c>
      <c r="P26" s="2">
        <v>10395</v>
      </c>
      <c r="Q26" s="3">
        <f t="shared" si="7"/>
        <v>4.8017368810051737</v>
      </c>
      <c r="R26" s="2">
        <v>2706</v>
      </c>
      <c r="T26">
        <v>23</v>
      </c>
      <c r="U26" s="2">
        <v>1201</v>
      </c>
      <c r="V26" s="3">
        <f t="shared" si="2"/>
        <v>0.44382852919438287</v>
      </c>
      <c r="W26" s="2">
        <v>5375</v>
      </c>
      <c r="X26" s="3">
        <f t="shared" si="5"/>
        <v>1.9863266814486327</v>
      </c>
      <c r="Y26" s="2">
        <v>10395</v>
      </c>
      <c r="Z26" s="3">
        <f t="shared" si="8"/>
        <v>3.8414634146341462</v>
      </c>
      <c r="AA26" s="2">
        <v>2706</v>
      </c>
    </row>
    <row r="27" spans="2:27">
      <c r="B27">
        <v>24</v>
      </c>
      <c r="C27" s="2">
        <v>5082</v>
      </c>
      <c r="D27" s="3">
        <f t="shared" si="1"/>
        <v>0.33742605853051061</v>
      </c>
      <c r="E27" s="2">
        <v>6006</v>
      </c>
      <c r="F27" s="3">
        <f t="shared" si="4"/>
        <v>2.1759775840597757</v>
      </c>
      <c r="G27" s="2">
        <v>10395</v>
      </c>
      <c r="H27" s="3">
        <f t="shared" si="6"/>
        <v>12.399569323370692</v>
      </c>
      <c r="I27" s="2">
        <v>3212</v>
      </c>
      <c r="K27">
        <v>24</v>
      </c>
      <c r="L27" s="2">
        <v>5082</v>
      </c>
      <c r="M27" s="3">
        <f t="shared" si="0"/>
        <v>0.1787359900373599</v>
      </c>
      <c r="N27" s="2">
        <v>6006</v>
      </c>
      <c r="O27" s="3">
        <f t="shared" si="3"/>
        <v>1.2406288916562889</v>
      </c>
      <c r="P27" s="2">
        <v>10395</v>
      </c>
      <c r="Q27" s="3">
        <f t="shared" si="7"/>
        <v>4.0452988792029885</v>
      </c>
      <c r="R27" s="2">
        <v>3212</v>
      </c>
      <c r="T27">
        <v>24</v>
      </c>
      <c r="U27" s="2">
        <v>1201</v>
      </c>
      <c r="V27" s="3">
        <f t="shared" si="2"/>
        <v>0.37391033623910336</v>
      </c>
      <c r="W27" s="2">
        <v>5375</v>
      </c>
      <c r="X27" s="3">
        <f t="shared" si="5"/>
        <v>1.673412204234122</v>
      </c>
      <c r="Y27" s="2">
        <v>10395</v>
      </c>
      <c r="Z27" s="3">
        <f t="shared" si="8"/>
        <v>3.2363013698630136</v>
      </c>
      <c r="AA27" s="2">
        <v>3212</v>
      </c>
    </row>
    <row r="28" spans="2:27">
      <c r="B28">
        <v>25</v>
      </c>
      <c r="C28" s="2">
        <v>5652</v>
      </c>
      <c r="D28" s="3">
        <f t="shared" si="1"/>
        <v>0.30291014533258803</v>
      </c>
      <c r="E28" s="2">
        <v>6679</v>
      </c>
      <c r="F28" s="3">
        <f t="shared" si="4"/>
        <v>1.953392956959195</v>
      </c>
      <c r="G28" s="2">
        <v>11560</v>
      </c>
      <c r="H28" s="3">
        <f t="shared" si="6"/>
        <v>11.131195267374697</v>
      </c>
      <c r="I28" s="2">
        <v>3578</v>
      </c>
      <c r="K28">
        <v>25</v>
      </c>
      <c r="L28" s="2">
        <v>5652</v>
      </c>
      <c r="M28" s="3">
        <f t="shared" si="0"/>
        <v>0.16045276690888766</v>
      </c>
      <c r="N28" s="2">
        <v>6679</v>
      </c>
      <c r="O28" s="3">
        <f t="shared" si="3"/>
        <v>1.1137227501397429</v>
      </c>
      <c r="P28" s="2">
        <v>11560</v>
      </c>
      <c r="Q28" s="3">
        <f t="shared" si="7"/>
        <v>3.6314980435997763</v>
      </c>
      <c r="R28" s="2">
        <v>3578</v>
      </c>
      <c r="T28">
        <v>25</v>
      </c>
      <c r="U28" s="2">
        <v>1201</v>
      </c>
      <c r="V28" s="3">
        <f t="shared" si="2"/>
        <v>0.33566238121855785</v>
      </c>
      <c r="W28" s="2">
        <v>5375</v>
      </c>
      <c r="X28" s="3">
        <f t="shared" si="5"/>
        <v>1.5022358859698155</v>
      </c>
      <c r="Y28" s="2">
        <v>11560</v>
      </c>
      <c r="Z28" s="3">
        <f t="shared" si="8"/>
        <v>3.2308552263834542</v>
      </c>
      <c r="AA28" s="2">
        <v>3578</v>
      </c>
    </row>
    <row r="29" spans="2:27">
      <c r="B29">
        <v>26</v>
      </c>
      <c r="C29" s="2">
        <v>6257</v>
      </c>
      <c r="D29" s="3">
        <f t="shared" si="1"/>
        <v>0.29419448968512485</v>
      </c>
      <c r="E29" s="2">
        <v>7395</v>
      </c>
      <c r="F29" s="3">
        <f t="shared" si="4"/>
        <v>1.8971878393051032</v>
      </c>
      <c r="G29" s="2">
        <v>12798</v>
      </c>
      <c r="H29" s="3">
        <f t="shared" si="6"/>
        <v>10.810916576185305</v>
      </c>
      <c r="I29" s="2">
        <v>3684</v>
      </c>
      <c r="K29">
        <v>26</v>
      </c>
      <c r="L29" s="2">
        <v>6257</v>
      </c>
      <c r="M29" s="3">
        <f t="shared" si="0"/>
        <v>0.15583604777415852</v>
      </c>
      <c r="N29" s="2">
        <v>7395</v>
      </c>
      <c r="O29" s="3">
        <f t="shared" si="3"/>
        <v>1.0816775244299675</v>
      </c>
      <c r="P29" s="2">
        <v>12798</v>
      </c>
      <c r="Q29" s="3">
        <f t="shared" si="7"/>
        <v>3.5270086862106407</v>
      </c>
      <c r="R29" s="2">
        <v>3684</v>
      </c>
      <c r="T29">
        <v>26</v>
      </c>
      <c r="U29" s="2">
        <v>1201</v>
      </c>
      <c r="V29" s="3">
        <f t="shared" si="2"/>
        <v>0.32600434310532028</v>
      </c>
      <c r="W29" s="2">
        <v>5375</v>
      </c>
      <c r="X29" s="3">
        <f t="shared" si="5"/>
        <v>1.4590119435396309</v>
      </c>
      <c r="Y29" s="2">
        <v>12798</v>
      </c>
      <c r="Z29" s="3">
        <f t="shared" si="8"/>
        <v>3.4739413680781759</v>
      </c>
      <c r="AA29" s="2">
        <v>3684</v>
      </c>
    </row>
    <row r="30" spans="2:27">
      <c r="B30">
        <v>27</v>
      </c>
      <c r="C30" s="2">
        <v>6899</v>
      </c>
      <c r="D30" s="3">
        <f t="shared" si="1"/>
        <v>0.26760802469135803</v>
      </c>
      <c r="E30" s="2">
        <v>8153</v>
      </c>
      <c r="F30" s="3">
        <f t="shared" si="4"/>
        <v>1.7257382716049383</v>
      </c>
      <c r="G30" s="2">
        <v>14111</v>
      </c>
      <c r="H30" s="3">
        <f t="shared" si="6"/>
        <v>9.8339300411522625</v>
      </c>
      <c r="I30" s="2">
        <v>4050</v>
      </c>
      <c r="K30">
        <v>27</v>
      </c>
      <c r="L30" s="2">
        <v>6899</v>
      </c>
      <c r="M30" s="3">
        <f t="shared" si="0"/>
        <v>0.14175308641975309</v>
      </c>
      <c r="N30" s="2">
        <v>8153</v>
      </c>
      <c r="O30" s="3">
        <f t="shared" si="3"/>
        <v>0.98392592592592598</v>
      </c>
      <c r="P30" s="2">
        <v>14111</v>
      </c>
      <c r="Q30" s="3">
        <f t="shared" si="7"/>
        <v>3.2082716049382718</v>
      </c>
      <c r="R30" s="2">
        <v>4050</v>
      </c>
      <c r="T30">
        <v>27</v>
      </c>
      <c r="U30" s="2">
        <v>1201</v>
      </c>
      <c r="V30" s="3">
        <f t="shared" si="2"/>
        <v>0.2965432098765432</v>
      </c>
      <c r="W30" s="2">
        <v>5375</v>
      </c>
      <c r="X30" s="3">
        <f t="shared" si="5"/>
        <v>1.3271604938271604</v>
      </c>
      <c r="Y30" s="2">
        <v>14111</v>
      </c>
      <c r="Z30" s="3">
        <f t="shared" si="8"/>
        <v>3.4841975308641975</v>
      </c>
      <c r="AA30" s="2">
        <v>4050</v>
      </c>
    </row>
    <row r="31" spans="2:27">
      <c r="B31">
        <v>28</v>
      </c>
      <c r="C31" s="2">
        <v>7578</v>
      </c>
      <c r="D31" s="3">
        <f t="shared" si="1"/>
        <v>0.25346410196445274</v>
      </c>
      <c r="E31" s="2">
        <v>8956</v>
      </c>
      <c r="F31" s="3">
        <f t="shared" si="4"/>
        <v>1.6345275958840038</v>
      </c>
      <c r="G31" s="2">
        <v>15500</v>
      </c>
      <c r="H31" s="3">
        <f t="shared" si="6"/>
        <v>9.3141760212036164</v>
      </c>
      <c r="I31" s="2">
        <v>4276</v>
      </c>
      <c r="K31">
        <v>28</v>
      </c>
      <c r="L31" s="2">
        <v>7578</v>
      </c>
      <c r="M31" s="3">
        <f t="shared" si="0"/>
        <v>0.13426099158091676</v>
      </c>
      <c r="N31" s="2">
        <v>8956</v>
      </c>
      <c r="O31" s="3">
        <f t="shared" si="3"/>
        <v>0.93192235734331152</v>
      </c>
      <c r="P31" s="2">
        <v>15500</v>
      </c>
      <c r="Q31" s="3">
        <f t="shared" si="7"/>
        <v>3.0387043966323666</v>
      </c>
      <c r="R31" s="2">
        <v>4276</v>
      </c>
      <c r="T31">
        <v>28</v>
      </c>
      <c r="U31" s="2">
        <v>1201</v>
      </c>
      <c r="V31" s="3">
        <f t="shared" si="2"/>
        <v>0.28086997193638913</v>
      </c>
      <c r="W31" s="2">
        <v>5375</v>
      </c>
      <c r="X31" s="3">
        <f t="shared" si="5"/>
        <v>1.2570159027128158</v>
      </c>
      <c r="Y31" s="2">
        <v>15500</v>
      </c>
      <c r="Z31" s="3">
        <f t="shared" si="8"/>
        <v>3.6248830682881197</v>
      </c>
      <c r="AA31" s="2">
        <v>4276</v>
      </c>
    </row>
    <row r="32" spans="2:27">
      <c r="B32">
        <v>29</v>
      </c>
      <c r="C32" s="2">
        <v>8295</v>
      </c>
      <c r="D32" s="3">
        <f t="shared" si="1"/>
        <v>0.23525341871065769</v>
      </c>
      <c r="E32" s="2">
        <v>9803</v>
      </c>
      <c r="F32" s="3">
        <f t="shared" si="4"/>
        <v>1.5170913826785326</v>
      </c>
      <c r="G32" s="2">
        <v>16967</v>
      </c>
      <c r="H32" s="3">
        <f t="shared" si="6"/>
        <v>8.6449786556689094</v>
      </c>
      <c r="I32" s="2">
        <v>4607</v>
      </c>
      <c r="K32">
        <v>29</v>
      </c>
      <c r="L32" s="2">
        <v>8295</v>
      </c>
      <c r="M32" s="3">
        <f t="shared" si="0"/>
        <v>0.12461471673540266</v>
      </c>
      <c r="N32" s="2">
        <v>9803</v>
      </c>
      <c r="O32" s="3">
        <f t="shared" si="3"/>
        <v>0.86496635554590839</v>
      </c>
      <c r="P32" s="2">
        <v>16967</v>
      </c>
      <c r="Q32" s="3">
        <f t="shared" si="7"/>
        <v>2.8203820273496851</v>
      </c>
      <c r="R32" s="2">
        <v>4607</v>
      </c>
      <c r="T32">
        <v>29</v>
      </c>
      <c r="U32" s="2">
        <v>1201</v>
      </c>
      <c r="V32" s="3">
        <f t="shared" si="2"/>
        <v>0.26069025396136314</v>
      </c>
      <c r="W32" s="2">
        <v>5375</v>
      </c>
      <c r="X32" s="3">
        <f t="shared" si="5"/>
        <v>1.1667028434990232</v>
      </c>
      <c r="Y32" s="2">
        <v>16967</v>
      </c>
      <c r="Z32" s="3">
        <f t="shared" si="8"/>
        <v>3.6828738875624052</v>
      </c>
      <c r="AA32" s="2">
        <v>4607</v>
      </c>
    </row>
    <row r="33" spans="2:27">
      <c r="B33">
        <v>30</v>
      </c>
      <c r="C33" s="2">
        <v>9050</v>
      </c>
      <c r="D33" s="3">
        <f t="shared" si="1"/>
        <v>0.22778741067675493</v>
      </c>
      <c r="E33" s="2">
        <v>10695</v>
      </c>
      <c r="F33" s="3">
        <f t="shared" si="4"/>
        <v>1.4689449348465742</v>
      </c>
      <c r="G33" s="2">
        <v>18511</v>
      </c>
      <c r="H33" s="3">
        <f t="shared" si="6"/>
        <v>8.3706214095558344</v>
      </c>
      <c r="I33" s="2">
        <v>4758</v>
      </c>
      <c r="K33">
        <v>30</v>
      </c>
      <c r="L33" s="2">
        <v>9050</v>
      </c>
      <c r="M33" s="3">
        <f t="shared" si="0"/>
        <v>0.12065994115174443</v>
      </c>
      <c r="N33" s="2">
        <v>10695</v>
      </c>
      <c r="O33" s="3">
        <f t="shared" si="3"/>
        <v>0.83751576292559904</v>
      </c>
      <c r="P33" s="2">
        <v>18511</v>
      </c>
      <c r="Q33" s="3">
        <f t="shared" si="7"/>
        <v>2.7308743169398908</v>
      </c>
      <c r="R33" s="2">
        <v>4758</v>
      </c>
      <c r="T33">
        <v>30</v>
      </c>
      <c r="U33" s="2">
        <v>1201</v>
      </c>
      <c r="V33" s="3">
        <f t="shared" si="2"/>
        <v>0.25241698192517864</v>
      </c>
      <c r="W33" s="2">
        <v>5375</v>
      </c>
      <c r="X33" s="3">
        <f t="shared" si="5"/>
        <v>1.1296763345943674</v>
      </c>
      <c r="Y33" s="2">
        <v>18511</v>
      </c>
      <c r="Z33" s="3">
        <f t="shared" si="8"/>
        <v>3.8905002101723412</v>
      </c>
      <c r="AA33" s="2">
        <v>4758</v>
      </c>
    </row>
    <row r="34" spans="2:27">
      <c r="B34">
        <v>31</v>
      </c>
      <c r="C34" s="2">
        <v>9844</v>
      </c>
      <c r="D34" s="3">
        <f t="shared" si="1"/>
        <v>0.21602800478373529</v>
      </c>
      <c r="E34" s="2">
        <v>11633</v>
      </c>
      <c r="F34" s="3">
        <f t="shared" si="4"/>
        <v>1.3931114211680287</v>
      </c>
      <c r="G34" s="2">
        <v>20135</v>
      </c>
      <c r="H34" s="3">
        <f t="shared" si="6"/>
        <v>7.9384924589728252</v>
      </c>
      <c r="I34" s="2">
        <v>5017</v>
      </c>
      <c r="K34">
        <v>31</v>
      </c>
      <c r="L34" s="2">
        <v>9844</v>
      </c>
      <c r="M34" s="3">
        <f t="shared" si="0"/>
        <v>0.11443093482160654</v>
      </c>
      <c r="N34" s="2">
        <v>11633</v>
      </c>
      <c r="O34" s="3">
        <f t="shared" si="3"/>
        <v>0.79427944987044052</v>
      </c>
      <c r="P34" s="2">
        <v>20135</v>
      </c>
      <c r="Q34" s="3">
        <f t="shared" si="7"/>
        <v>2.5898943591787922</v>
      </c>
      <c r="R34" s="2">
        <v>5017</v>
      </c>
      <c r="T34">
        <v>31</v>
      </c>
      <c r="U34" s="2">
        <v>1201</v>
      </c>
      <c r="V34" s="3">
        <f t="shared" si="2"/>
        <v>0.23938608730316924</v>
      </c>
      <c r="W34" s="2">
        <v>5375</v>
      </c>
      <c r="X34" s="3">
        <f t="shared" si="5"/>
        <v>1.0713573848913693</v>
      </c>
      <c r="Y34" s="2">
        <v>20135</v>
      </c>
      <c r="Z34" s="3">
        <f t="shared" si="8"/>
        <v>4.0133545943791109</v>
      </c>
      <c r="AA34" s="2">
        <v>5017</v>
      </c>
    </row>
    <row r="35" spans="2:27">
      <c r="B35">
        <v>32</v>
      </c>
      <c r="C35" s="2">
        <v>10677</v>
      </c>
      <c r="D35" s="3">
        <f t="shared" si="1"/>
        <v>0.20418472117558403</v>
      </c>
      <c r="E35" s="2">
        <v>12618</v>
      </c>
      <c r="F35" s="3">
        <f t="shared" si="4"/>
        <v>1.3167370007535795</v>
      </c>
      <c r="G35" s="2">
        <v>21839</v>
      </c>
      <c r="H35" s="3">
        <f t="shared" si="6"/>
        <v>7.5032812107510667</v>
      </c>
      <c r="I35" s="2">
        <v>5308</v>
      </c>
      <c r="K35">
        <v>32</v>
      </c>
      <c r="L35" s="2">
        <v>10677</v>
      </c>
      <c r="M35" s="3">
        <f t="shared" si="0"/>
        <v>0.10815749811605124</v>
      </c>
      <c r="N35" s="2">
        <v>12618</v>
      </c>
      <c r="O35" s="3">
        <f t="shared" si="3"/>
        <v>0.75073474001507157</v>
      </c>
      <c r="P35" s="2">
        <v>21839</v>
      </c>
      <c r="Q35" s="3">
        <f t="shared" si="7"/>
        <v>2.4479088168801808</v>
      </c>
      <c r="R35" s="2">
        <v>5308</v>
      </c>
      <c r="T35">
        <v>32</v>
      </c>
      <c r="U35" s="2">
        <v>1201</v>
      </c>
      <c r="V35" s="3">
        <f t="shared" si="2"/>
        <v>0.22626224566691786</v>
      </c>
      <c r="W35" s="2">
        <v>5375</v>
      </c>
      <c r="X35" s="3">
        <f t="shared" si="5"/>
        <v>1.0126224566691786</v>
      </c>
      <c r="Y35" s="2">
        <v>21839</v>
      </c>
      <c r="Z35" s="3">
        <f t="shared" si="8"/>
        <v>4.1143556895252447</v>
      </c>
      <c r="AA35" s="2">
        <v>5308</v>
      </c>
    </row>
    <row r="36" spans="2:27">
      <c r="B36">
        <v>33</v>
      </c>
      <c r="C36" s="2">
        <v>11550</v>
      </c>
      <c r="D36" s="3">
        <f t="shared" si="1"/>
        <v>0.19709265320967448</v>
      </c>
      <c r="E36" s="2">
        <v>13650</v>
      </c>
      <c r="F36" s="3">
        <f t="shared" si="4"/>
        <v>1.2710020003637024</v>
      </c>
      <c r="G36" s="2">
        <v>23625</v>
      </c>
      <c r="H36" s="3">
        <f t="shared" si="6"/>
        <v>7.2426653330908648</v>
      </c>
      <c r="I36" s="2">
        <v>5499</v>
      </c>
      <c r="K36">
        <v>33</v>
      </c>
      <c r="L36" s="2">
        <v>11550</v>
      </c>
      <c r="M36" s="3">
        <f t="shared" ref="M36:M59" si="9">(SUM($L$4:$L$13)/COUNT($L$4:$L$13))/R36</f>
        <v>0.104400800145481</v>
      </c>
      <c r="N36" s="2">
        <v>13650</v>
      </c>
      <c r="O36" s="3">
        <f t="shared" si="3"/>
        <v>0.72465902891434808</v>
      </c>
      <c r="P36" s="2">
        <v>23625</v>
      </c>
      <c r="Q36" s="3">
        <f t="shared" si="7"/>
        <v>2.3628841607565012</v>
      </c>
      <c r="R36" s="2">
        <v>5499</v>
      </c>
      <c r="T36">
        <v>33</v>
      </c>
      <c r="U36" s="2">
        <v>1201</v>
      </c>
      <c r="V36" s="3">
        <f t="shared" si="2"/>
        <v>0.21840334606292053</v>
      </c>
      <c r="W36" s="2">
        <v>5375</v>
      </c>
      <c r="X36" s="3">
        <f t="shared" si="5"/>
        <v>0.97745044553555194</v>
      </c>
      <c r="Y36" s="2">
        <v>23625</v>
      </c>
      <c r="Z36" s="3">
        <f t="shared" si="8"/>
        <v>4.2962356792144023</v>
      </c>
      <c r="AA36" s="2">
        <v>5499</v>
      </c>
    </row>
    <row r="37" spans="2:27">
      <c r="B37">
        <v>34</v>
      </c>
      <c r="C37" s="2">
        <v>12463</v>
      </c>
      <c r="D37" s="3">
        <f t="shared" si="1"/>
        <v>0.18429051181771808</v>
      </c>
      <c r="E37" s="2">
        <v>14730</v>
      </c>
      <c r="F37" s="3">
        <f t="shared" si="4"/>
        <v>1.188444142152695</v>
      </c>
      <c r="G37" s="2">
        <v>25493</v>
      </c>
      <c r="H37" s="3">
        <f t="shared" si="6"/>
        <v>6.7722184435753556</v>
      </c>
      <c r="I37" s="2">
        <v>5881</v>
      </c>
      <c r="K37">
        <v>34</v>
      </c>
      <c r="L37" s="2">
        <v>12463</v>
      </c>
      <c r="M37" s="3">
        <f t="shared" si="9"/>
        <v>9.7619452474069043E-2</v>
      </c>
      <c r="N37" s="2">
        <v>14730</v>
      </c>
      <c r="O37" s="3">
        <f t="shared" si="3"/>
        <v>0.67758884543444997</v>
      </c>
      <c r="P37" s="2">
        <v>25493</v>
      </c>
      <c r="Q37" s="3">
        <f t="shared" si="7"/>
        <v>2.2094031627274271</v>
      </c>
      <c r="R37" s="2">
        <v>5881</v>
      </c>
      <c r="T37">
        <v>34</v>
      </c>
      <c r="U37" s="2">
        <v>1201</v>
      </c>
      <c r="V37" s="3">
        <f t="shared" si="2"/>
        <v>0.20421696990307769</v>
      </c>
      <c r="W37" s="2">
        <v>5375</v>
      </c>
      <c r="X37" s="3">
        <f t="shared" si="5"/>
        <v>0.9139602108484951</v>
      </c>
      <c r="Y37" s="2">
        <v>25493</v>
      </c>
      <c r="Z37" s="3">
        <f t="shared" si="8"/>
        <v>4.3348070056112906</v>
      </c>
      <c r="AA37" s="2">
        <v>5881</v>
      </c>
    </row>
    <row r="38" spans="2:27">
      <c r="B38">
        <v>35</v>
      </c>
      <c r="C38" s="2">
        <v>13418</v>
      </c>
      <c r="D38" s="3">
        <f t="shared" si="1"/>
        <v>0.17393877387257262</v>
      </c>
      <c r="E38" s="2">
        <v>15857</v>
      </c>
      <c r="F38" s="3">
        <f t="shared" si="4"/>
        <v>1.121688332530894</v>
      </c>
      <c r="G38" s="2">
        <v>27445</v>
      </c>
      <c r="H38" s="3">
        <f t="shared" si="6"/>
        <v>6.3918177927566466</v>
      </c>
      <c r="I38" s="2">
        <v>6231</v>
      </c>
      <c r="K38">
        <v>35</v>
      </c>
      <c r="L38" s="2">
        <v>13418</v>
      </c>
      <c r="M38" s="3">
        <f t="shared" si="9"/>
        <v>9.2136093724923776E-2</v>
      </c>
      <c r="N38" s="2">
        <v>15857</v>
      </c>
      <c r="O38" s="3">
        <f t="shared" si="3"/>
        <v>0.63952816562349546</v>
      </c>
      <c r="P38" s="2">
        <v>27445</v>
      </c>
      <c r="Q38" s="3">
        <f t="shared" si="7"/>
        <v>2.0852993099021022</v>
      </c>
      <c r="R38" s="2">
        <v>6231</v>
      </c>
      <c r="T38">
        <v>35</v>
      </c>
      <c r="U38" s="2">
        <v>1201</v>
      </c>
      <c r="V38" s="3">
        <f t="shared" si="2"/>
        <v>0.19274594768095007</v>
      </c>
      <c r="W38" s="2">
        <v>5375</v>
      </c>
      <c r="X38" s="3">
        <f t="shared" si="5"/>
        <v>0.86262237201091319</v>
      </c>
      <c r="Y38" s="2">
        <v>27445</v>
      </c>
      <c r="Z38" s="3">
        <f t="shared" si="8"/>
        <v>4.4045899534585136</v>
      </c>
      <c r="AA38" s="2">
        <v>6231</v>
      </c>
    </row>
    <row r="39" spans="2:27">
      <c r="B39">
        <v>36</v>
      </c>
      <c r="C39" s="2">
        <v>14413</v>
      </c>
      <c r="D39" s="3">
        <f t="shared" si="1"/>
        <v>0.17086749172315938</v>
      </c>
      <c r="E39" s="2">
        <v>17034</v>
      </c>
      <c r="F39" s="3">
        <f t="shared" si="4"/>
        <v>1.1018823900362604</v>
      </c>
      <c r="G39" s="2">
        <v>29482</v>
      </c>
      <c r="H39" s="3">
        <f t="shared" si="6"/>
        <v>6.2789558042987013</v>
      </c>
      <c r="I39" s="2">
        <v>6343</v>
      </c>
      <c r="K39">
        <v>36</v>
      </c>
      <c r="L39" s="2">
        <v>14413</v>
      </c>
      <c r="M39" s="3">
        <f t="shared" si="9"/>
        <v>9.0509222765253042E-2</v>
      </c>
      <c r="N39" s="2">
        <v>17034</v>
      </c>
      <c r="O39" s="3">
        <f t="shared" si="3"/>
        <v>0.62823585054390674</v>
      </c>
      <c r="P39" s="2">
        <v>29482</v>
      </c>
      <c r="Q39" s="3">
        <f t="shared" si="7"/>
        <v>2.0484786378685165</v>
      </c>
      <c r="R39" s="2">
        <v>6343</v>
      </c>
      <c r="T39">
        <v>36</v>
      </c>
      <c r="U39" s="2">
        <v>1201</v>
      </c>
      <c r="V39" s="3">
        <f t="shared" si="2"/>
        <v>0.18934258237427085</v>
      </c>
      <c r="W39" s="2">
        <v>5375</v>
      </c>
      <c r="X39" s="3">
        <f t="shared" si="5"/>
        <v>0.84739082453097903</v>
      </c>
      <c r="Y39" s="2">
        <v>29482</v>
      </c>
      <c r="Z39" s="3">
        <f t="shared" si="8"/>
        <v>4.6479583793157815</v>
      </c>
      <c r="AA39" s="2">
        <v>6343</v>
      </c>
    </row>
    <row r="40" spans="2:27">
      <c r="B40">
        <v>37</v>
      </c>
      <c r="C40" s="2">
        <v>15451</v>
      </c>
      <c r="D40" s="3">
        <f t="shared" si="1"/>
        <v>0.15666558253830587</v>
      </c>
      <c r="E40" s="2">
        <v>18260</v>
      </c>
      <c r="F40" s="3">
        <f t="shared" si="4"/>
        <v>1.0102977739230992</v>
      </c>
      <c r="G40" s="2">
        <v>31604</v>
      </c>
      <c r="H40" s="3">
        <f t="shared" si="6"/>
        <v>5.7570709260865369</v>
      </c>
      <c r="I40" s="2">
        <v>6918</v>
      </c>
      <c r="K40">
        <v>37</v>
      </c>
      <c r="L40" s="2">
        <v>15451</v>
      </c>
      <c r="M40" s="3">
        <f t="shared" si="9"/>
        <v>8.2986412257878006E-2</v>
      </c>
      <c r="N40" s="2">
        <v>18260</v>
      </c>
      <c r="O40" s="3">
        <f t="shared" si="3"/>
        <v>0.57601908065915008</v>
      </c>
      <c r="P40" s="2">
        <v>31604</v>
      </c>
      <c r="Q40" s="3">
        <f t="shared" si="7"/>
        <v>1.8782162474703672</v>
      </c>
      <c r="R40" s="2">
        <v>6918</v>
      </c>
      <c r="T40">
        <v>37</v>
      </c>
      <c r="U40" s="2">
        <v>1201</v>
      </c>
      <c r="V40" s="3">
        <f t="shared" si="2"/>
        <v>0.17360508817577333</v>
      </c>
      <c r="W40" s="2">
        <v>5375</v>
      </c>
      <c r="X40" s="3">
        <f t="shared" si="5"/>
        <v>0.77695865857184154</v>
      </c>
      <c r="Y40" s="2">
        <v>31604</v>
      </c>
      <c r="Z40" s="3">
        <f t="shared" si="8"/>
        <v>4.5683723619543217</v>
      </c>
      <c r="AA40" s="2">
        <v>6918</v>
      </c>
    </row>
    <row r="41" spans="2:27">
      <c r="B41">
        <v>38</v>
      </c>
      <c r="C41" s="2">
        <v>16531</v>
      </c>
      <c r="D41" s="3">
        <f t="shared" si="1"/>
        <v>0.13682773639691959</v>
      </c>
      <c r="E41" s="2">
        <v>19537</v>
      </c>
      <c r="F41" s="3">
        <f t="shared" si="4"/>
        <v>0.88236838782981941</v>
      </c>
      <c r="G41" s="2">
        <v>33813</v>
      </c>
      <c r="H41" s="3">
        <f t="shared" si="6"/>
        <v>5.0280793670832802</v>
      </c>
      <c r="I41" s="2">
        <v>7921</v>
      </c>
      <c r="K41">
        <v>38</v>
      </c>
      <c r="L41" s="2">
        <v>16531</v>
      </c>
      <c r="M41" s="3">
        <f t="shared" si="9"/>
        <v>7.2478222446660773E-2</v>
      </c>
      <c r="N41" s="2">
        <v>19537</v>
      </c>
      <c r="O41" s="3">
        <f t="shared" si="3"/>
        <v>0.50308041913899759</v>
      </c>
      <c r="P41" s="2">
        <v>33813</v>
      </c>
      <c r="Q41" s="3">
        <f t="shared" si="7"/>
        <v>1.640386314859235</v>
      </c>
      <c r="R41" s="2">
        <v>7921</v>
      </c>
      <c r="T41">
        <v>38</v>
      </c>
      <c r="U41" s="2">
        <v>1201</v>
      </c>
      <c r="V41" s="3">
        <f t="shared" si="2"/>
        <v>0.15162226991541472</v>
      </c>
      <c r="W41" s="2">
        <v>5375</v>
      </c>
      <c r="X41" s="3">
        <f t="shared" si="5"/>
        <v>0.67857593738164368</v>
      </c>
      <c r="Y41" s="2">
        <v>33813</v>
      </c>
      <c r="Z41" s="3">
        <f t="shared" si="8"/>
        <v>4.2687791945461431</v>
      </c>
      <c r="AA41" s="2">
        <v>7921</v>
      </c>
    </row>
    <row r="42" spans="2:27">
      <c r="B42">
        <v>39</v>
      </c>
      <c r="C42" s="2">
        <v>17654</v>
      </c>
      <c r="D42" s="3">
        <f t="shared" si="1"/>
        <v>1.3422823986921628E-2</v>
      </c>
      <c r="E42" s="2">
        <v>20863</v>
      </c>
      <c r="F42" s="3">
        <f t="shared" si="4"/>
        <v>8.6560487466560976E-2</v>
      </c>
      <c r="G42" s="2">
        <v>36110</v>
      </c>
      <c r="H42" s="3">
        <f t="shared" si="6"/>
        <v>0.49325543280821688</v>
      </c>
      <c r="I42" s="2">
        <v>80744</v>
      </c>
      <c r="K42">
        <v>39</v>
      </c>
      <c r="L42" s="2">
        <v>17654</v>
      </c>
      <c r="M42" s="3">
        <f t="shared" si="9"/>
        <v>7.1101258297830185E-3</v>
      </c>
      <c r="N42" s="2">
        <v>20863</v>
      </c>
      <c r="O42" s="3">
        <f t="shared" si="3"/>
        <v>4.9352273853165561E-2</v>
      </c>
      <c r="P42" s="2">
        <v>36110</v>
      </c>
      <c r="Q42" s="3">
        <f t="shared" si="7"/>
        <v>0.16092217378381057</v>
      </c>
      <c r="R42" s="2">
        <v>80744</v>
      </c>
      <c r="T42">
        <v>39</v>
      </c>
      <c r="U42" s="2">
        <v>1201</v>
      </c>
      <c r="V42" s="3">
        <f t="shared" si="2"/>
        <v>1.4874170216982067E-2</v>
      </c>
      <c r="W42" s="2">
        <v>5375</v>
      </c>
      <c r="X42" s="3">
        <f t="shared" si="5"/>
        <v>6.6568413752105426E-2</v>
      </c>
      <c r="Y42" s="2">
        <v>36110</v>
      </c>
      <c r="Z42" s="3">
        <f t="shared" si="8"/>
        <v>0.44721589220251662</v>
      </c>
      <c r="AA42" s="2">
        <v>80744</v>
      </c>
    </row>
    <row r="43" spans="2:27">
      <c r="B43">
        <v>40</v>
      </c>
      <c r="C43" s="2">
        <v>18820</v>
      </c>
      <c r="D43" s="3">
        <f t="shared" si="1"/>
        <v>9.5743153710247345E-2</v>
      </c>
      <c r="E43" s="2">
        <v>22241</v>
      </c>
      <c r="F43" s="3">
        <f t="shared" si="4"/>
        <v>0.61742402826855125</v>
      </c>
      <c r="G43" s="2">
        <v>38494</v>
      </c>
      <c r="H43" s="3">
        <f t="shared" si="6"/>
        <v>3.5183230270906947</v>
      </c>
      <c r="I43" s="2">
        <v>11320</v>
      </c>
      <c r="K43">
        <v>40</v>
      </c>
      <c r="L43" s="2">
        <v>18820</v>
      </c>
      <c r="M43" s="3">
        <f t="shared" si="9"/>
        <v>5.0715547703180215E-2</v>
      </c>
      <c r="N43" s="2">
        <v>22241</v>
      </c>
      <c r="O43" s="3">
        <f t="shared" si="3"/>
        <v>0.35202296819787987</v>
      </c>
      <c r="P43" s="2">
        <v>38494</v>
      </c>
      <c r="Q43" s="3">
        <f t="shared" si="7"/>
        <v>1.1478356890459365</v>
      </c>
      <c r="R43" s="2">
        <v>11320</v>
      </c>
      <c r="T43">
        <v>40</v>
      </c>
      <c r="U43" s="2">
        <v>1201</v>
      </c>
      <c r="V43" s="3">
        <f t="shared" si="2"/>
        <v>0.10609540636042403</v>
      </c>
      <c r="W43" s="2">
        <v>5375</v>
      </c>
      <c r="X43" s="3">
        <f t="shared" si="5"/>
        <v>0.47482332155477031</v>
      </c>
      <c r="Y43" s="2">
        <v>38494</v>
      </c>
      <c r="Z43" s="3">
        <f t="shared" si="8"/>
        <v>3.4005300353356889</v>
      </c>
      <c r="AA43" s="2">
        <v>11320</v>
      </c>
    </row>
    <row r="44" spans="2:27">
      <c r="B44">
        <v>41</v>
      </c>
      <c r="C44" s="2">
        <v>20029</v>
      </c>
      <c r="D44" s="3">
        <f t="shared" si="1"/>
        <v>7.926662034666862E-2</v>
      </c>
      <c r="E44" s="2">
        <v>23617</v>
      </c>
      <c r="F44" s="3">
        <f t="shared" si="4"/>
        <v>0.51117092079280335</v>
      </c>
      <c r="G44" s="2">
        <v>40969</v>
      </c>
      <c r="H44" s="3">
        <f t="shared" si="6"/>
        <v>2.9128513615641531</v>
      </c>
      <c r="I44" s="2">
        <v>13673</v>
      </c>
      <c r="K44">
        <v>41</v>
      </c>
      <c r="L44" s="2">
        <v>20029</v>
      </c>
      <c r="M44" s="3">
        <f t="shared" si="9"/>
        <v>4.1987859284721714E-2</v>
      </c>
      <c r="N44" s="2">
        <v>23617</v>
      </c>
      <c r="O44" s="3">
        <f t="shared" si="3"/>
        <v>0.29144298983397937</v>
      </c>
      <c r="P44" s="2">
        <v>40969</v>
      </c>
      <c r="Q44" s="3">
        <f t="shared" si="7"/>
        <v>0.9503035178819571</v>
      </c>
      <c r="R44" s="2">
        <v>13673</v>
      </c>
      <c r="T44">
        <v>41</v>
      </c>
      <c r="U44" s="2">
        <v>1201</v>
      </c>
      <c r="V44" s="3">
        <f t="shared" si="2"/>
        <v>8.7837343670006576E-2</v>
      </c>
      <c r="W44" s="2">
        <v>5375</v>
      </c>
      <c r="X44" s="3">
        <f t="shared" si="5"/>
        <v>0.39311050976376799</v>
      </c>
      <c r="Y44" s="2">
        <v>40969</v>
      </c>
      <c r="Z44" s="3">
        <f t="shared" si="8"/>
        <v>2.9963431580487092</v>
      </c>
      <c r="AA44" s="2">
        <v>13673</v>
      </c>
    </row>
    <row r="45" spans="2:27">
      <c r="B45">
        <v>42</v>
      </c>
      <c r="C45" s="2">
        <v>21283</v>
      </c>
      <c r="D45" s="3">
        <f t="shared" si="1"/>
        <v>9.0385497456425656E-2</v>
      </c>
      <c r="E45" s="2">
        <v>25152</v>
      </c>
      <c r="F45" s="3">
        <f t="shared" si="4"/>
        <v>0.58287382203319149</v>
      </c>
      <c r="G45" s="2">
        <v>43533</v>
      </c>
      <c r="H45" s="3">
        <f t="shared" si="6"/>
        <v>3.3214424707419452</v>
      </c>
      <c r="I45" s="2">
        <v>11991</v>
      </c>
      <c r="K45">
        <v>42</v>
      </c>
      <c r="L45" s="2">
        <v>21283</v>
      </c>
      <c r="M45" s="3">
        <f t="shared" si="9"/>
        <v>4.7877574847802522E-2</v>
      </c>
      <c r="N45" s="2">
        <v>25152</v>
      </c>
      <c r="O45" s="3">
        <f t="shared" si="3"/>
        <v>0.33232424318238679</v>
      </c>
      <c r="P45" s="2">
        <v>43533</v>
      </c>
      <c r="Q45" s="3">
        <f t="shared" si="7"/>
        <v>1.0836043699441247</v>
      </c>
      <c r="R45" s="2">
        <v>11991</v>
      </c>
      <c r="T45">
        <v>42</v>
      </c>
      <c r="U45" s="2">
        <v>1201</v>
      </c>
      <c r="V45" s="3">
        <f t="shared" si="2"/>
        <v>0.10015845217246268</v>
      </c>
      <c r="W45" s="2">
        <v>5375</v>
      </c>
      <c r="X45" s="3">
        <f t="shared" si="5"/>
        <v>0.44825285630889833</v>
      </c>
      <c r="Y45" s="2">
        <v>43533</v>
      </c>
      <c r="Z45" s="3">
        <f t="shared" si="8"/>
        <v>3.6304728546409808</v>
      </c>
      <c r="AA45" s="2">
        <v>11991</v>
      </c>
    </row>
    <row r="46" spans="2:27">
      <c r="B46">
        <v>43</v>
      </c>
      <c r="C46" s="2">
        <v>22581</v>
      </c>
      <c r="D46" s="3">
        <f t="shared" si="1"/>
        <v>7.4890305417357653E-2</v>
      </c>
      <c r="E46" s="2">
        <v>26687</v>
      </c>
      <c r="F46" s="3">
        <f t="shared" si="4"/>
        <v>0.48294914317302373</v>
      </c>
      <c r="G46" s="2">
        <v>46189</v>
      </c>
      <c r="H46" s="3">
        <f t="shared" si="6"/>
        <v>2.7520326607702228</v>
      </c>
      <c r="I46" s="2">
        <v>14472</v>
      </c>
      <c r="K46">
        <v>43</v>
      </c>
      <c r="L46" s="2">
        <v>22581</v>
      </c>
      <c r="M46" s="3">
        <f t="shared" si="9"/>
        <v>3.966970702045329E-2</v>
      </c>
      <c r="N46" s="2">
        <v>26687</v>
      </c>
      <c r="O46" s="3">
        <f t="shared" si="3"/>
        <v>0.2753524046434494</v>
      </c>
      <c r="P46" s="2">
        <v>46189</v>
      </c>
      <c r="Q46" s="3">
        <f t="shared" si="7"/>
        <v>0.89783720287451629</v>
      </c>
      <c r="R46" s="2">
        <v>14472</v>
      </c>
      <c r="T46">
        <v>43</v>
      </c>
      <c r="U46" s="2">
        <v>1201</v>
      </c>
      <c r="V46" s="3">
        <f t="shared" si="2"/>
        <v>8.2987838584853507E-2</v>
      </c>
      <c r="W46" s="2">
        <v>5375</v>
      </c>
      <c r="X46" s="3">
        <f t="shared" si="5"/>
        <v>0.37140685461580986</v>
      </c>
      <c r="Y46" s="2">
        <v>46189</v>
      </c>
      <c r="Z46" s="3">
        <f t="shared" si="8"/>
        <v>3.1916113875069101</v>
      </c>
      <c r="AA46" s="2">
        <v>14472</v>
      </c>
    </row>
    <row r="47" spans="2:27">
      <c r="B47">
        <v>44</v>
      </c>
      <c r="C47" s="2">
        <v>23924</v>
      </c>
      <c r="D47" s="3">
        <f t="shared" si="1"/>
        <v>6.6827753113824148E-2</v>
      </c>
      <c r="E47" s="2">
        <v>28247</v>
      </c>
      <c r="F47" s="3">
        <f t="shared" si="4"/>
        <v>0.43095572820323097</v>
      </c>
      <c r="G47" s="2">
        <v>48936</v>
      </c>
      <c r="H47" s="3">
        <f t="shared" si="6"/>
        <v>2.455753894849344</v>
      </c>
      <c r="I47" s="2">
        <v>16218</v>
      </c>
      <c r="K47">
        <v>44</v>
      </c>
      <c r="L47" s="2">
        <v>23924</v>
      </c>
      <c r="M47" s="3">
        <f t="shared" si="9"/>
        <v>3.5398939449993838E-2</v>
      </c>
      <c r="N47" s="2">
        <v>28247</v>
      </c>
      <c r="O47" s="3">
        <f t="shared" si="3"/>
        <v>0.24570847206807253</v>
      </c>
      <c r="P47" s="2">
        <v>48936</v>
      </c>
      <c r="Q47" s="3">
        <f t="shared" si="7"/>
        <v>0.80117770378591691</v>
      </c>
      <c r="R47" s="2">
        <v>16218</v>
      </c>
      <c r="T47">
        <v>44</v>
      </c>
      <c r="U47" s="2">
        <v>1201</v>
      </c>
      <c r="V47" s="3">
        <f t="shared" si="2"/>
        <v>7.4053520779380932E-2</v>
      </c>
      <c r="W47" s="2">
        <v>5375</v>
      </c>
      <c r="X47" s="3">
        <f t="shared" si="5"/>
        <v>0.33142187692687136</v>
      </c>
      <c r="Y47" s="2">
        <v>48936</v>
      </c>
      <c r="Z47" s="3">
        <f t="shared" si="8"/>
        <v>3.0173880873103958</v>
      </c>
      <c r="AA47" s="2">
        <v>16218</v>
      </c>
    </row>
    <row r="48" spans="2:27">
      <c r="B48">
        <v>45</v>
      </c>
      <c r="C48" s="2">
        <v>25313</v>
      </c>
      <c r="D48" s="3">
        <f t="shared" si="1"/>
        <v>5.9108447862129147E-2</v>
      </c>
      <c r="E48" s="2">
        <v>29916</v>
      </c>
      <c r="F48" s="3">
        <f t="shared" si="4"/>
        <v>0.38117582897033159</v>
      </c>
      <c r="G48" s="2">
        <v>51777</v>
      </c>
      <c r="H48" s="3">
        <f t="shared" si="6"/>
        <v>2.1720886052937751</v>
      </c>
      <c r="I48" s="2">
        <v>18336</v>
      </c>
      <c r="K48">
        <v>45</v>
      </c>
      <c r="L48" s="2">
        <v>25313</v>
      </c>
      <c r="M48" s="3">
        <f t="shared" si="9"/>
        <v>3.1309991273996508E-2</v>
      </c>
      <c r="N48" s="2">
        <v>29916</v>
      </c>
      <c r="O48" s="3">
        <f t="shared" si="3"/>
        <v>0.21732657068062827</v>
      </c>
      <c r="P48" s="2">
        <v>51777</v>
      </c>
      <c r="Q48" s="3">
        <f t="shared" si="7"/>
        <v>0.70863328970331585</v>
      </c>
      <c r="R48" s="2">
        <v>18336</v>
      </c>
      <c r="T48">
        <v>45</v>
      </c>
      <c r="U48" s="2">
        <v>1201</v>
      </c>
      <c r="V48" s="3">
        <f t="shared" si="2"/>
        <v>6.5499563699825486E-2</v>
      </c>
      <c r="W48" s="2">
        <v>5375</v>
      </c>
      <c r="X48" s="3">
        <f t="shared" si="5"/>
        <v>0.29313917975567189</v>
      </c>
      <c r="Y48" s="2">
        <v>51777</v>
      </c>
      <c r="Z48" s="3">
        <f t="shared" si="8"/>
        <v>2.823789267015707</v>
      </c>
      <c r="AA48" s="2">
        <v>18336</v>
      </c>
    </row>
    <row r="49" spans="2:27">
      <c r="B49">
        <v>46</v>
      </c>
      <c r="C49" s="2">
        <v>26748</v>
      </c>
      <c r="D49" s="3">
        <f t="shared" si="1"/>
        <v>5.7554697042111413E-2</v>
      </c>
      <c r="E49" s="2">
        <v>31611</v>
      </c>
      <c r="F49" s="3">
        <f t="shared" si="4"/>
        <v>0.37115607243375281</v>
      </c>
      <c r="G49" s="2">
        <v>54711</v>
      </c>
      <c r="H49" s="3">
        <f t="shared" si="6"/>
        <v>2.1149921229178834</v>
      </c>
      <c r="I49" s="2">
        <v>18831</v>
      </c>
      <c r="K49">
        <v>46</v>
      </c>
      <c r="L49" s="2">
        <v>26748</v>
      </c>
      <c r="M49" s="3">
        <f t="shared" si="9"/>
        <v>3.0486962986564708E-2</v>
      </c>
      <c r="N49" s="2">
        <v>31611</v>
      </c>
      <c r="O49" s="3">
        <f t="shared" si="3"/>
        <v>0.21161382826190855</v>
      </c>
      <c r="P49" s="2">
        <v>54711</v>
      </c>
      <c r="Q49" s="3">
        <f t="shared" si="7"/>
        <v>0.69000584143168175</v>
      </c>
      <c r="R49" s="2">
        <v>18831</v>
      </c>
      <c r="T49">
        <v>46</v>
      </c>
      <c r="U49" s="2">
        <v>1201</v>
      </c>
      <c r="V49" s="3">
        <f t="shared" si="2"/>
        <v>6.3777813180394036E-2</v>
      </c>
      <c r="W49" s="2">
        <v>5375</v>
      </c>
      <c r="X49" s="3">
        <f t="shared" si="5"/>
        <v>0.28543359354256281</v>
      </c>
      <c r="Y49" s="2">
        <v>54711</v>
      </c>
      <c r="Z49" s="3">
        <f t="shared" si="8"/>
        <v>2.9053688067548191</v>
      </c>
      <c r="AA49" s="2">
        <v>18831</v>
      </c>
    </row>
    <row r="50" spans="2:27">
      <c r="B50">
        <v>47</v>
      </c>
      <c r="C50" s="2">
        <v>28228</v>
      </c>
      <c r="D50" s="3">
        <f t="shared" si="1"/>
        <v>5.6744109947643978E-2</v>
      </c>
      <c r="E50" s="2">
        <v>33361</v>
      </c>
      <c r="F50" s="3">
        <f t="shared" si="4"/>
        <v>0.36592879581151833</v>
      </c>
      <c r="G50" s="2">
        <v>57740</v>
      </c>
      <c r="H50" s="3">
        <f t="shared" si="6"/>
        <v>2.0852050610820245</v>
      </c>
      <c r="I50" s="2">
        <v>19100</v>
      </c>
      <c r="K50">
        <v>47</v>
      </c>
      <c r="L50" s="2">
        <v>28228</v>
      </c>
      <c r="M50" s="3">
        <f t="shared" si="9"/>
        <v>3.0057591623036652E-2</v>
      </c>
      <c r="N50" s="2">
        <v>33361</v>
      </c>
      <c r="O50" s="3">
        <f t="shared" si="3"/>
        <v>0.20863350785340315</v>
      </c>
      <c r="P50" s="2">
        <v>57740</v>
      </c>
      <c r="Q50" s="3">
        <f t="shared" si="7"/>
        <v>0.68028795811518328</v>
      </c>
      <c r="R50" s="2">
        <v>19100</v>
      </c>
      <c r="T50">
        <v>47</v>
      </c>
      <c r="U50" s="2">
        <v>1201</v>
      </c>
      <c r="V50" s="3">
        <f t="shared" si="2"/>
        <v>6.2879581151832467E-2</v>
      </c>
      <c r="W50" s="2">
        <v>5375</v>
      </c>
      <c r="X50" s="3">
        <f t="shared" si="5"/>
        <v>0.281413612565445</v>
      </c>
      <c r="Y50" s="2">
        <v>57740</v>
      </c>
      <c r="Z50" s="3">
        <f t="shared" si="8"/>
        <v>3.0230366492146596</v>
      </c>
      <c r="AA50" s="2">
        <v>19100</v>
      </c>
    </row>
    <row r="51" spans="2:27">
      <c r="B51">
        <v>48</v>
      </c>
      <c r="C51" s="2">
        <v>29756</v>
      </c>
      <c r="D51" s="3">
        <f t="shared" si="1"/>
        <v>5.6031251615571522E-2</v>
      </c>
      <c r="E51" s="2">
        <v>35166</v>
      </c>
      <c r="F51" s="3">
        <f t="shared" si="4"/>
        <v>0.36133174791914385</v>
      </c>
      <c r="G51" s="2">
        <v>60864</v>
      </c>
      <c r="H51" s="3">
        <f t="shared" si="6"/>
        <v>2.0590092884592184</v>
      </c>
      <c r="I51" s="2">
        <v>19343</v>
      </c>
      <c r="K51">
        <v>48</v>
      </c>
      <c r="L51" s="2">
        <v>29756</v>
      </c>
      <c r="M51" s="3">
        <f t="shared" si="9"/>
        <v>2.9679987592410691E-2</v>
      </c>
      <c r="N51" s="2">
        <v>35166</v>
      </c>
      <c r="O51" s="3">
        <f t="shared" si="3"/>
        <v>0.20601251098588638</v>
      </c>
      <c r="P51" s="2">
        <v>60864</v>
      </c>
      <c r="Q51" s="3">
        <f t="shared" si="7"/>
        <v>0.67174171534922189</v>
      </c>
      <c r="R51" s="2">
        <v>19343</v>
      </c>
      <c r="T51">
        <v>48</v>
      </c>
      <c r="U51" s="2">
        <v>1201</v>
      </c>
      <c r="V51" s="3">
        <f t="shared" si="2"/>
        <v>6.2089644832756037E-2</v>
      </c>
      <c r="W51" s="2">
        <v>5375</v>
      </c>
      <c r="X51" s="3">
        <f t="shared" si="5"/>
        <v>0.27787830222819626</v>
      </c>
      <c r="Y51" s="2">
        <v>60864</v>
      </c>
      <c r="Z51" s="3">
        <f t="shared" si="8"/>
        <v>3.1465646487101275</v>
      </c>
      <c r="AA51" s="2">
        <v>19343</v>
      </c>
    </row>
    <row r="52" spans="2:27">
      <c r="B52">
        <v>49</v>
      </c>
      <c r="C52" s="2">
        <v>31330</v>
      </c>
      <c r="D52" s="3">
        <f t="shared" si="1"/>
        <v>5.5181126215569469E-2</v>
      </c>
      <c r="E52" s="2">
        <v>37027</v>
      </c>
      <c r="F52" s="3">
        <f t="shared" si="4"/>
        <v>0.35584949849803982</v>
      </c>
      <c r="G52" s="2">
        <v>64085</v>
      </c>
      <c r="H52" s="3">
        <f t="shared" si="6"/>
        <v>2.027769292127013</v>
      </c>
      <c r="I52" s="2">
        <v>19641</v>
      </c>
      <c r="K52">
        <v>49</v>
      </c>
      <c r="L52" s="2">
        <v>31330</v>
      </c>
      <c r="M52" s="3">
        <f t="shared" si="9"/>
        <v>2.9229672623593505E-2</v>
      </c>
      <c r="N52" s="2">
        <v>37027</v>
      </c>
      <c r="O52" s="3">
        <f t="shared" si="3"/>
        <v>0.20288681839010234</v>
      </c>
      <c r="P52" s="2">
        <v>64085</v>
      </c>
      <c r="Q52" s="3">
        <f t="shared" si="7"/>
        <v>0.66154981925563872</v>
      </c>
      <c r="R52" s="2">
        <v>19641</v>
      </c>
      <c r="T52">
        <v>49</v>
      </c>
      <c r="U52" s="2">
        <v>1201</v>
      </c>
      <c r="V52" s="3">
        <f t="shared" si="2"/>
        <v>6.1147599409398706E-2</v>
      </c>
      <c r="W52" s="2">
        <v>5375</v>
      </c>
      <c r="X52" s="3">
        <f t="shared" si="5"/>
        <v>0.27366223715696758</v>
      </c>
      <c r="Y52" s="2">
        <v>64085</v>
      </c>
      <c r="Z52" s="3">
        <f t="shared" si="8"/>
        <v>3.2628175754798634</v>
      </c>
      <c r="AA52" s="2">
        <v>19641</v>
      </c>
    </row>
    <row r="53" spans="2:27">
      <c r="B53">
        <v>50</v>
      </c>
      <c r="C53" s="2">
        <v>32952</v>
      </c>
      <c r="D53" s="3">
        <f t="shared" si="1"/>
        <v>5.4212309923969589E-2</v>
      </c>
      <c r="E53" s="2">
        <v>38943</v>
      </c>
      <c r="F53" s="3">
        <f t="shared" si="4"/>
        <v>0.34960184073629452</v>
      </c>
      <c r="G53" s="2">
        <v>67402</v>
      </c>
      <c r="H53" s="3">
        <f t="shared" si="6"/>
        <v>1.9921677004134986</v>
      </c>
      <c r="I53" s="2">
        <v>19992</v>
      </c>
      <c r="K53">
        <v>50</v>
      </c>
      <c r="L53" s="2">
        <v>32952</v>
      </c>
      <c r="M53" s="3">
        <f t="shared" si="9"/>
        <v>2.8716486594637856E-2</v>
      </c>
      <c r="N53" s="2">
        <v>38943</v>
      </c>
      <c r="O53" s="3">
        <f t="shared" si="3"/>
        <v>0.19932472989195679</v>
      </c>
      <c r="P53" s="2">
        <v>67402</v>
      </c>
      <c r="Q53" s="3">
        <f t="shared" si="7"/>
        <v>0.64993497398959588</v>
      </c>
      <c r="R53" s="2">
        <v>19992</v>
      </c>
      <c r="T53">
        <v>50</v>
      </c>
      <c r="U53" s="2">
        <v>1201</v>
      </c>
      <c r="V53" s="3">
        <f t="shared" si="2"/>
        <v>6.0074029611844736E-2</v>
      </c>
      <c r="W53" s="2">
        <v>5375</v>
      </c>
      <c r="X53" s="3">
        <f t="shared" si="5"/>
        <v>0.26885754301720688</v>
      </c>
      <c r="Y53" s="2">
        <v>67402</v>
      </c>
      <c r="Z53" s="3">
        <f t="shared" si="8"/>
        <v>3.3714485794317728</v>
      </c>
      <c r="AA53" s="2">
        <v>19992</v>
      </c>
    </row>
    <row r="54" spans="2:27">
      <c r="B54">
        <v>51</v>
      </c>
      <c r="C54" s="2">
        <v>34622</v>
      </c>
      <c r="D54" s="3">
        <f t="shared" si="1"/>
        <v>4.8853391931485239E-2</v>
      </c>
      <c r="E54" s="2">
        <v>40917</v>
      </c>
      <c r="F54" s="3">
        <f t="shared" si="4"/>
        <v>0.31504349785891367</v>
      </c>
      <c r="G54" s="2">
        <v>70817</v>
      </c>
      <c r="H54" s="3">
        <f t="shared" si="6"/>
        <v>1.7952407783036586</v>
      </c>
      <c r="I54" s="2">
        <v>22185</v>
      </c>
      <c r="K54">
        <v>51</v>
      </c>
      <c r="L54" s="2">
        <v>34622</v>
      </c>
      <c r="M54" s="3">
        <f t="shared" si="9"/>
        <v>2.5877845391029976E-2</v>
      </c>
      <c r="N54" s="2">
        <v>40917</v>
      </c>
      <c r="O54" s="3">
        <f t="shared" si="3"/>
        <v>0.17962136578769439</v>
      </c>
      <c r="P54" s="2">
        <v>70817</v>
      </c>
      <c r="Q54" s="3">
        <f t="shared" si="7"/>
        <v>0.58568852828487716</v>
      </c>
      <c r="R54" s="2">
        <v>22185</v>
      </c>
      <c r="T54">
        <v>51</v>
      </c>
      <c r="U54" s="2">
        <v>1201</v>
      </c>
      <c r="V54" s="3">
        <f t="shared" si="2"/>
        <v>5.4135677259409508E-2</v>
      </c>
      <c r="W54" s="2">
        <v>5375</v>
      </c>
      <c r="X54" s="3">
        <f t="shared" si="5"/>
        <v>0.24228082037412665</v>
      </c>
      <c r="Y54" s="2">
        <v>70817</v>
      </c>
      <c r="Z54" s="3">
        <f t="shared" si="8"/>
        <v>3.1921117872436331</v>
      </c>
      <c r="AA54" s="2">
        <v>22185</v>
      </c>
    </row>
    <row r="55" spans="2:27">
      <c r="B55">
        <v>52</v>
      </c>
      <c r="C55" s="2">
        <v>36340</v>
      </c>
      <c r="D55" s="3">
        <f t="shared" si="1"/>
        <v>4.8930586907449211E-2</v>
      </c>
      <c r="E55" s="2">
        <v>42947</v>
      </c>
      <c r="F55" s="3">
        <f t="shared" si="4"/>
        <v>0.31554130925507901</v>
      </c>
      <c r="G55" s="2">
        <v>74331</v>
      </c>
      <c r="H55" s="3">
        <f t="shared" si="6"/>
        <v>1.7980775018811135</v>
      </c>
      <c r="I55" s="2">
        <v>22150</v>
      </c>
      <c r="K55">
        <v>52</v>
      </c>
      <c r="L55" s="2">
        <v>36340</v>
      </c>
      <c r="M55" s="3">
        <f t="shared" si="9"/>
        <v>2.5918735891647858E-2</v>
      </c>
      <c r="N55" s="2">
        <v>42947</v>
      </c>
      <c r="O55" s="3">
        <f t="shared" si="3"/>
        <v>0.17990519187358917</v>
      </c>
      <c r="P55" s="2">
        <v>74331</v>
      </c>
      <c r="Q55" s="3">
        <f t="shared" si="7"/>
        <v>0.58661399548532733</v>
      </c>
      <c r="R55" s="2">
        <v>22150</v>
      </c>
      <c r="T55">
        <v>52</v>
      </c>
      <c r="U55" s="2">
        <v>1201</v>
      </c>
      <c r="V55" s="3">
        <f t="shared" si="2"/>
        <v>5.4221218961625281E-2</v>
      </c>
      <c r="W55" s="2">
        <v>5375</v>
      </c>
      <c r="X55" s="3">
        <f t="shared" si="5"/>
        <v>0.24266365688487584</v>
      </c>
      <c r="Y55" s="2">
        <v>74331</v>
      </c>
      <c r="Z55" s="3">
        <f t="shared" si="8"/>
        <v>3.3558013544018057</v>
      </c>
      <c r="AA55" s="2">
        <v>22150</v>
      </c>
    </row>
    <row r="56" spans="2:27">
      <c r="B56">
        <v>53</v>
      </c>
      <c r="C56" s="2">
        <v>38106</v>
      </c>
      <c r="D56" s="3">
        <f t="shared" si="1"/>
        <v>4.9586516905339252E-2</v>
      </c>
      <c r="E56" s="2">
        <v>45034</v>
      </c>
      <c r="F56" s="3">
        <f t="shared" si="4"/>
        <v>0.31977124033490412</v>
      </c>
      <c r="G56" s="2">
        <v>77944</v>
      </c>
      <c r="H56" s="3">
        <f t="shared" si="6"/>
        <v>1.8221812996599105</v>
      </c>
      <c r="I56" s="2">
        <v>21857</v>
      </c>
      <c r="K56">
        <v>53</v>
      </c>
      <c r="L56" s="2">
        <v>38106</v>
      </c>
      <c r="M56" s="3">
        <f t="shared" si="9"/>
        <v>2.6266184746305533E-2</v>
      </c>
      <c r="N56" s="2">
        <v>45034</v>
      </c>
      <c r="O56" s="3">
        <f t="shared" si="3"/>
        <v>0.18231687788809078</v>
      </c>
      <c r="P56" s="2">
        <v>77944</v>
      </c>
      <c r="Q56" s="3">
        <f t="shared" si="7"/>
        <v>0.59447774168458623</v>
      </c>
      <c r="R56" s="2">
        <v>21857</v>
      </c>
      <c r="T56">
        <v>53</v>
      </c>
      <c r="U56" s="2">
        <v>1201</v>
      </c>
      <c r="V56" s="3">
        <f t="shared" si="2"/>
        <v>5.4948071556023242E-2</v>
      </c>
      <c r="W56" s="2">
        <v>5375</v>
      </c>
      <c r="X56" s="3">
        <f t="shared" si="5"/>
        <v>0.24591663997803906</v>
      </c>
      <c r="Y56" s="2">
        <v>77944</v>
      </c>
      <c r="Z56" s="3">
        <f t="shared" si="8"/>
        <v>3.5660886672461913</v>
      </c>
      <c r="AA56" s="2">
        <v>21857</v>
      </c>
    </row>
    <row r="57" spans="2:27">
      <c r="B57">
        <v>54</v>
      </c>
      <c r="C57" s="2">
        <v>39921</v>
      </c>
      <c r="D57" s="3">
        <f t="shared" si="1"/>
        <v>4.6677828502519489E-2</v>
      </c>
      <c r="E57" s="2">
        <v>47180</v>
      </c>
      <c r="F57" s="3">
        <f t="shared" si="4"/>
        <v>0.30101382488479261</v>
      </c>
      <c r="G57" s="2">
        <v>81657</v>
      </c>
      <c r="H57" s="3">
        <f t="shared" si="6"/>
        <v>1.7152942274286862</v>
      </c>
      <c r="I57" s="2">
        <v>23219</v>
      </c>
      <c r="K57">
        <v>54</v>
      </c>
      <c r="L57" s="2">
        <v>39921</v>
      </c>
      <c r="M57" s="3">
        <f t="shared" si="9"/>
        <v>2.472544037210905E-2</v>
      </c>
      <c r="N57" s="2">
        <v>47180</v>
      </c>
      <c r="O57" s="3">
        <f t="shared" si="3"/>
        <v>0.17162237822472975</v>
      </c>
      <c r="P57" s="2">
        <v>81657</v>
      </c>
      <c r="Q57" s="3">
        <f t="shared" si="7"/>
        <v>0.55960635686291405</v>
      </c>
      <c r="R57" s="2">
        <v>23219</v>
      </c>
      <c r="T57">
        <v>54</v>
      </c>
      <c r="U57" s="2">
        <v>1201</v>
      </c>
      <c r="V57" s="3">
        <f t="shared" si="2"/>
        <v>5.1724880485809033E-2</v>
      </c>
      <c r="W57" s="2">
        <v>5375</v>
      </c>
      <c r="X57" s="3">
        <f t="shared" si="5"/>
        <v>0.23149145096688056</v>
      </c>
      <c r="Y57" s="2">
        <v>81657</v>
      </c>
      <c r="Z57" s="3">
        <f t="shared" si="8"/>
        <v>3.5168181230888496</v>
      </c>
      <c r="AA57" s="2">
        <v>23219</v>
      </c>
    </row>
    <row r="58" spans="2:27">
      <c r="B58">
        <v>55</v>
      </c>
      <c r="C58" s="2">
        <v>41786</v>
      </c>
      <c r="D58" s="3">
        <f t="shared" si="1"/>
        <v>4.6677828502519489E-2</v>
      </c>
      <c r="E58" s="2">
        <v>49383</v>
      </c>
      <c r="F58" s="3">
        <f t="shared" si="4"/>
        <v>0.30101382488479261</v>
      </c>
      <c r="G58" s="2">
        <v>85471</v>
      </c>
      <c r="H58" s="3">
        <f t="shared" si="6"/>
        <v>1.7152942274286862</v>
      </c>
      <c r="I58" s="2">
        <v>23219</v>
      </c>
      <c r="K58">
        <v>55</v>
      </c>
      <c r="L58" s="2">
        <v>41786</v>
      </c>
      <c r="M58" s="3">
        <f t="shared" si="9"/>
        <v>2.472544037210905E-2</v>
      </c>
      <c r="N58" s="2">
        <v>49383</v>
      </c>
      <c r="O58" s="3">
        <f t="shared" si="3"/>
        <v>0.17162237822472975</v>
      </c>
      <c r="P58" s="2">
        <v>85471</v>
      </c>
      <c r="Q58" s="3">
        <f t="shared" si="7"/>
        <v>0.55960635686291405</v>
      </c>
      <c r="R58" s="2">
        <v>23219</v>
      </c>
      <c r="T58">
        <v>55</v>
      </c>
      <c r="U58" s="2">
        <v>1201</v>
      </c>
      <c r="V58" s="3">
        <f t="shared" si="2"/>
        <v>5.1724880485809033E-2</v>
      </c>
      <c r="W58" s="2">
        <v>5375</v>
      </c>
      <c r="X58" s="3">
        <f t="shared" si="5"/>
        <v>0.23149145096688056</v>
      </c>
      <c r="Y58" s="2">
        <v>85471</v>
      </c>
      <c r="Z58" s="3">
        <f t="shared" si="8"/>
        <v>3.6810801498772556</v>
      </c>
      <c r="AA58" s="2">
        <v>23219</v>
      </c>
    </row>
    <row r="59" spans="2:27">
      <c r="B59">
        <v>56</v>
      </c>
      <c r="C59" s="2">
        <v>43700</v>
      </c>
      <c r="D59" s="3">
        <f t="shared" si="1"/>
        <v>4.6677828502519489E-2</v>
      </c>
      <c r="E59" s="2">
        <v>51645</v>
      </c>
      <c r="F59" s="3">
        <f t="shared" si="4"/>
        <v>0.30101382488479261</v>
      </c>
      <c r="G59" s="2">
        <v>89386</v>
      </c>
      <c r="H59" s="3">
        <f t="shared" si="6"/>
        <v>1.7152942274286862</v>
      </c>
      <c r="I59" s="2">
        <v>23219</v>
      </c>
      <c r="K59">
        <v>56</v>
      </c>
      <c r="L59" s="2">
        <v>43700</v>
      </c>
      <c r="M59" s="3">
        <f t="shared" si="9"/>
        <v>2.472544037210905E-2</v>
      </c>
      <c r="N59" s="2">
        <v>51645</v>
      </c>
      <c r="O59" s="3">
        <f t="shared" si="3"/>
        <v>0.17162237822472975</v>
      </c>
      <c r="P59" s="2">
        <v>89386</v>
      </c>
      <c r="Q59" s="3">
        <f t="shared" si="7"/>
        <v>0.55960635686291405</v>
      </c>
      <c r="R59" s="2">
        <v>23219</v>
      </c>
      <c r="T59">
        <v>56</v>
      </c>
      <c r="U59" s="2">
        <v>1201</v>
      </c>
      <c r="V59" s="3">
        <f t="shared" si="2"/>
        <v>5.1724880485809033E-2</v>
      </c>
      <c r="W59" s="2">
        <v>5375</v>
      </c>
      <c r="X59" s="3">
        <f t="shared" si="5"/>
        <v>0.23149145096688056</v>
      </c>
      <c r="Y59" s="2">
        <v>89386</v>
      </c>
      <c r="Z59" s="3">
        <f t="shared" si="8"/>
        <v>3.8496920625349929</v>
      </c>
      <c r="AA59" s="2">
        <v>23219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Raw data</vt:lpstr>
      <vt:lpstr>Turns - Test 1</vt:lpstr>
      <vt:lpstr>Turns - Test 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2016-11-04T15:33:31Z</dcterms:modified>
</cp:coreProperties>
</file>